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defaultThemeVersion="166925"/>
  <mc:AlternateContent xmlns:mc="http://schemas.openxmlformats.org/markup-compatibility/2006">
    <mc:Choice Requires="x15">
      <x15ac:absPath xmlns:x15ac="http://schemas.microsoft.com/office/spreadsheetml/2010/11/ac" url="C:\Users\User\Documents\2023\"/>
    </mc:Choice>
  </mc:AlternateContent>
  <xr:revisionPtr revIDLastSave="0" documentId="13_ncr:1_{980D8F89-27E8-4214-A8FE-30F64CED3D51}" xr6:coauthVersionLast="47" xr6:coauthVersionMax="47" xr10:uidLastSave="{00000000-0000-0000-0000-000000000000}"/>
  <bookViews>
    <workbookView xWindow="-108" yWindow="-108" windowWidth="23256" windowHeight="12576" tabRatio="873" firstSheet="1" activeTab="1" xr2:uid="{00000000-000D-0000-FFFF-FFFF00000000}"/>
  </bookViews>
  <sheets>
    <sheet name="Dropdown Options" sheetId="3" state="hidden" r:id="rId1"/>
    <sheet name="Overview" sheetId="1" r:id="rId2"/>
    <sheet name="Races" sheetId="5" r:id="rId3"/>
    <sheet name="General" sheetId="18" r:id="rId4"/>
    <sheet name="OW" sheetId="19" r:id="rId5"/>
    <sheet name="Cycle" sheetId="7" r:id="rId6"/>
    <sheet name="Run" sheetId="8" r:id="rId7"/>
    <sheet name="Indoor" sheetId="21" r:id="rId8"/>
    <sheet name="Symbols" sheetId="23" r:id="rId9"/>
    <sheet name="Transition" sheetId="9" r:id="rId10"/>
    <sheet name="Declaration" sheetId="11" r:id="rId11"/>
    <sheet name="Dynamic" sheetId="22" r:id="rId12"/>
    <sheet name="Images" sheetId="16" r:id="rId13"/>
  </sheets>
  <definedNames>
    <definedName name="_xlnm.Print_Area" localSheetId="5">Cycle!$A$1:$R$92</definedName>
    <definedName name="_xlnm.Print_Area" localSheetId="10">Declaration!$A$1:$Q$26</definedName>
    <definedName name="_xlnm.Print_Area" localSheetId="11">Dynamic!$A$1:$Q$18</definedName>
    <definedName name="_xlnm.Print_Area" localSheetId="3">General!$A$1:$R$25</definedName>
    <definedName name="_xlnm.Print_Area" localSheetId="12">Images!$A$1:$Q$42</definedName>
    <definedName name="_xlnm.Print_Area" localSheetId="7">Indoor!$A$1:$Q$21</definedName>
    <definedName name="_xlnm.Print_Area" localSheetId="1">Overview!$A$1:$Q$49</definedName>
    <definedName name="_xlnm.Print_Area" localSheetId="4">OW!$A$1:$Q$37</definedName>
    <definedName name="_xlnm.Print_Area" localSheetId="2">Races!$A$1:$Q$26</definedName>
    <definedName name="_xlnm.Print_Area" localSheetId="6">Run!$A$1:$R$71</definedName>
    <definedName name="_xlnm.Print_Area" localSheetId="9">Transition!$A$1:$Q$19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16" i="8" l="1"/>
  <c r="W16" i="8"/>
  <c r="X17" i="8"/>
  <c r="W17" i="8"/>
  <c r="X18" i="8"/>
  <c r="W18" i="8"/>
  <c r="L23" i="11"/>
  <c r="L22" i="11"/>
  <c r="AA27" i="19"/>
  <c r="X14" i="7"/>
  <c r="W14" i="7"/>
  <c r="AB18" i="22"/>
  <c r="AA18" i="22"/>
  <c r="AB17" i="22"/>
  <c r="AA17" i="22"/>
  <c r="AB16" i="22"/>
  <c r="AA16" i="22"/>
  <c r="AB15" i="22"/>
  <c r="AA15" i="22"/>
  <c r="AB14" i="22"/>
  <c r="AA14" i="22"/>
  <c r="AB13" i="22"/>
  <c r="AA13" i="22"/>
  <c r="AB12" i="22"/>
  <c r="AA12" i="22"/>
  <c r="AB11" i="22"/>
  <c r="AA11" i="22"/>
  <c r="AB10" i="22"/>
  <c r="AA10" i="22"/>
  <c r="AB9" i="22"/>
  <c r="AA9" i="22"/>
  <c r="AB19" i="9"/>
  <c r="AA19" i="9"/>
  <c r="AB18" i="9"/>
  <c r="AA18" i="9"/>
  <c r="AB17" i="9"/>
  <c r="AA17" i="9"/>
  <c r="AB16" i="9"/>
  <c r="AA16" i="9"/>
  <c r="AB15" i="9"/>
  <c r="AA15" i="9"/>
  <c r="AB14" i="9"/>
  <c r="AA14" i="9"/>
  <c r="AB13" i="9"/>
  <c r="AA13" i="9"/>
  <c r="AB12" i="9"/>
  <c r="AA12" i="9"/>
  <c r="AB11" i="9"/>
  <c r="AA11" i="9"/>
  <c r="AB21" i="21"/>
  <c r="AA21" i="21"/>
  <c r="AB20" i="21"/>
  <c r="AA20" i="21"/>
  <c r="AB19" i="21"/>
  <c r="AA19" i="21"/>
  <c r="AB18" i="21"/>
  <c r="AA18" i="21"/>
  <c r="AB17" i="21"/>
  <c r="AA17" i="21"/>
  <c r="AB16" i="21"/>
  <c r="AA16" i="21"/>
  <c r="Z40" i="8"/>
  <c r="Y40" i="8"/>
  <c r="Z41" i="8"/>
  <c r="Y41" i="8"/>
  <c r="X12" i="8"/>
  <c r="W12" i="8"/>
  <c r="Z91" i="8"/>
  <c r="Y91" i="8"/>
  <c r="Z90" i="8"/>
  <c r="Y90" i="8"/>
  <c r="Z89" i="8"/>
  <c r="Y89" i="8"/>
  <c r="Z88" i="8"/>
  <c r="Y88" i="8"/>
  <c r="Z87" i="8"/>
  <c r="Y87" i="8"/>
  <c r="Z86" i="8"/>
  <c r="Y86" i="8"/>
  <c r="Z85" i="8"/>
  <c r="Y85" i="8"/>
  <c r="Z84" i="8"/>
  <c r="Y84" i="8"/>
  <c r="Z83" i="8"/>
  <c r="Y83" i="8"/>
  <c r="Z82" i="8"/>
  <c r="Y82" i="8"/>
  <c r="Z81" i="8"/>
  <c r="Y81" i="8"/>
  <c r="Z80" i="8"/>
  <c r="Y80" i="8"/>
  <c r="Z79" i="8"/>
  <c r="Y79" i="8"/>
  <c r="Z78" i="8"/>
  <c r="Y78" i="8"/>
  <c r="Z77" i="8"/>
  <c r="Y77" i="8"/>
  <c r="Z76" i="8"/>
  <c r="Y76" i="8"/>
  <c r="Z73" i="8"/>
  <c r="Y73" i="8"/>
  <c r="Z72" i="8"/>
  <c r="Y72" i="8"/>
  <c r="Z71" i="8"/>
  <c r="Y71" i="8"/>
  <c r="Z70" i="8"/>
  <c r="Y70" i="8"/>
  <c r="Z69" i="8"/>
  <c r="Y69" i="8"/>
  <c r="Z68" i="8"/>
  <c r="Y68" i="8"/>
  <c r="Z67" i="8"/>
  <c r="Y67" i="8"/>
  <c r="Z66" i="8"/>
  <c r="Y66" i="8"/>
  <c r="Z65" i="8"/>
  <c r="Y65" i="8"/>
  <c r="Z64" i="8"/>
  <c r="Y64" i="8"/>
  <c r="Z63" i="8"/>
  <c r="Y63" i="8"/>
  <c r="Z62" i="8"/>
  <c r="Y62" i="8"/>
  <c r="Z61" i="8"/>
  <c r="Y61" i="8"/>
  <c r="Z60" i="8"/>
  <c r="Y60" i="8"/>
  <c r="Z59" i="8"/>
  <c r="Y59" i="8"/>
  <c r="Z58" i="8"/>
  <c r="Y58" i="8"/>
  <c r="Z55" i="8"/>
  <c r="Y55" i="8"/>
  <c r="Z54" i="8"/>
  <c r="Y54" i="8"/>
  <c r="Z53" i="8"/>
  <c r="Y53" i="8"/>
  <c r="Z52" i="8"/>
  <c r="Y52" i="8"/>
  <c r="Z51" i="8"/>
  <c r="Y51" i="8"/>
  <c r="Z50" i="8"/>
  <c r="Y50" i="8"/>
  <c r="Z49" i="8"/>
  <c r="Y49" i="8"/>
  <c r="Z48" i="8"/>
  <c r="Y48" i="8"/>
  <c r="Z47" i="8"/>
  <c r="Y47" i="8"/>
  <c r="Z46" i="8"/>
  <c r="Y46" i="8"/>
  <c r="Z45" i="8"/>
  <c r="Y45" i="8"/>
  <c r="Z44" i="8"/>
  <c r="Y44" i="8"/>
  <c r="Z43" i="8"/>
  <c r="Y43" i="8"/>
  <c r="Z42" i="8"/>
  <c r="Y42" i="8"/>
  <c r="X15" i="8"/>
  <c r="W15" i="8"/>
  <c r="X14" i="8"/>
  <c r="W14" i="8"/>
  <c r="X13" i="8"/>
  <c r="W13" i="8"/>
  <c r="Z92" i="7"/>
  <c r="Y92" i="7"/>
  <c r="Z91" i="7"/>
  <c r="Y91" i="7"/>
  <c r="Z90" i="7"/>
  <c r="Y90" i="7"/>
  <c r="Z89" i="7"/>
  <c r="Y89" i="7"/>
  <c r="Z88" i="7"/>
  <c r="Y88" i="7"/>
  <c r="Z87" i="7"/>
  <c r="Y87" i="7"/>
  <c r="Z86" i="7"/>
  <c r="Y86" i="7"/>
  <c r="Z85" i="7"/>
  <c r="Y85" i="7"/>
  <c r="Z84" i="7"/>
  <c r="Y84" i="7"/>
  <c r="Z83" i="7"/>
  <c r="Y83" i="7"/>
  <c r="Z82" i="7"/>
  <c r="Y82" i="7"/>
  <c r="Z81" i="7"/>
  <c r="Y81" i="7"/>
  <c r="Z80" i="7"/>
  <c r="Y80" i="7"/>
  <c r="Z79" i="7"/>
  <c r="Y79" i="7"/>
  <c r="Z78" i="7"/>
  <c r="Y78" i="7"/>
  <c r="Z77" i="7"/>
  <c r="Y77" i="7"/>
  <c r="Z74" i="7"/>
  <c r="Y74" i="7"/>
  <c r="Z73" i="7"/>
  <c r="Y73" i="7"/>
  <c r="Z72" i="7"/>
  <c r="Y72" i="7"/>
  <c r="Z71" i="7"/>
  <c r="Y71" i="7"/>
  <c r="Z70" i="7"/>
  <c r="Y70" i="7"/>
  <c r="Z69" i="7"/>
  <c r="Y69" i="7"/>
  <c r="Z68" i="7"/>
  <c r="Y68" i="7"/>
  <c r="Z67" i="7"/>
  <c r="Y67" i="7"/>
  <c r="Z66" i="7"/>
  <c r="Y66" i="7"/>
  <c r="Z65" i="7"/>
  <c r="Y65" i="7"/>
  <c r="Z64" i="7"/>
  <c r="Y64" i="7"/>
  <c r="Z63" i="7"/>
  <c r="Y63" i="7"/>
  <c r="Z62" i="7"/>
  <c r="Y62" i="7"/>
  <c r="Z61" i="7"/>
  <c r="Y61" i="7"/>
  <c r="Z60" i="7"/>
  <c r="Y60" i="7"/>
  <c r="Z59" i="7"/>
  <c r="Y59" i="7"/>
  <c r="Y44" i="7"/>
  <c r="Z44" i="7"/>
  <c r="Y45" i="7"/>
  <c r="Z45" i="7"/>
  <c r="Y46" i="7"/>
  <c r="Z46" i="7"/>
  <c r="Y47" i="7"/>
  <c r="Z47" i="7"/>
  <c r="Y48" i="7"/>
  <c r="Z48" i="7"/>
  <c r="Y49" i="7"/>
  <c r="Z49" i="7"/>
  <c r="Y50" i="7"/>
  <c r="Z50" i="7"/>
  <c r="Y51" i="7"/>
  <c r="Z51" i="7"/>
  <c r="Y52" i="7"/>
  <c r="Z52" i="7"/>
  <c r="Y53" i="7"/>
  <c r="Z53" i="7"/>
  <c r="Y54" i="7"/>
  <c r="Z54" i="7"/>
  <c r="Y55" i="7"/>
  <c r="Z55" i="7"/>
  <c r="Y56" i="7"/>
  <c r="Z56" i="7"/>
  <c r="Z43" i="7"/>
  <c r="Y43" i="7"/>
  <c r="W15" i="7"/>
  <c r="X15" i="7"/>
  <c r="W16" i="7"/>
  <c r="X16" i="7"/>
  <c r="W17" i="7"/>
  <c r="X17" i="7"/>
  <c r="W18" i="7"/>
  <c r="X18" i="7"/>
  <c r="W19" i="7"/>
  <c r="X19" i="7"/>
  <c r="X13" i="7"/>
  <c r="W13" i="7"/>
  <c r="AB21" i="19"/>
  <c r="AB22" i="19"/>
  <c r="AB23" i="19"/>
  <c r="AB24" i="19"/>
  <c r="AB25" i="19"/>
  <c r="AB26" i="19"/>
  <c r="AB28" i="19"/>
  <c r="AB29" i="19"/>
  <c r="AB30" i="19"/>
  <c r="AB31" i="19"/>
  <c r="AB32" i="19"/>
  <c r="AB33" i="19"/>
  <c r="AB34" i="19"/>
  <c r="AB35" i="19"/>
  <c r="AB36" i="19"/>
  <c r="AB37" i="19"/>
  <c r="AB20" i="19"/>
  <c r="AA21" i="19"/>
  <c r="AA22" i="19"/>
  <c r="AA23" i="19"/>
  <c r="AA24" i="19"/>
  <c r="AA25" i="19"/>
  <c r="AA26" i="19"/>
  <c r="AA28" i="19"/>
  <c r="AA29" i="19"/>
  <c r="AA30" i="19"/>
  <c r="AA31" i="19"/>
  <c r="AA32" i="19"/>
  <c r="AA33" i="19"/>
  <c r="AA34" i="19"/>
  <c r="AA35" i="19"/>
  <c r="AA36" i="19"/>
  <c r="AA37" i="19"/>
  <c r="AA20" i="19"/>
  <c r="AB25" i="18"/>
  <c r="AA25" i="18"/>
  <c r="AB24" i="18"/>
  <c r="AA24" i="18"/>
  <c r="AB23" i="18"/>
  <c r="AA23" i="18"/>
  <c r="AB22" i="18"/>
  <c r="AA22" i="18"/>
  <c r="AB21" i="18"/>
  <c r="AA21" i="18"/>
  <c r="AB20" i="18"/>
  <c r="AA20" i="18"/>
  <c r="AB19" i="18"/>
  <c r="AA19" i="18"/>
  <c r="AB18" i="18"/>
  <c r="AA18" i="18"/>
  <c r="AB17" i="18"/>
  <c r="AA17" i="18"/>
  <c r="AB16" i="18"/>
  <c r="AA16" i="18"/>
  <c r="AB14" i="18"/>
  <c r="AA14" i="18"/>
  <c r="A41" i="8"/>
  <c r="A42" i="8" s="1"/>
  <c r="A43" i="8" s="1"/>
  <c r="A44" i="8" s="1"/>
  <c r="A45" i="8" s="1"/>
  <c r="A46" i="8" s="1"/>
  <c r="A47" i="8" s="1"/>
  <c r="A48" i="8" s="1"/>
  <c r="A49" i="8" s="1"/>
  <c r="A50" i="8" s="1"/>
  <c r="A51" i="8" s="1"/>
  <c r="A52" i="8" s="1"/>
  <c r="A53" i="8" s="1"/>
  <c r="A57" i="8" s="1"/>
  <c r="A58" i="8" s="1"/>
  <c r="A59" i="8" s="1"/>
  <c r="A60" i="8" s="1"/>
  <c r="A61" i="8" s="1"/>
  <c r="A62" i="8" s="1"/>
  <c r="A63" i="8" s="1"/>
  <c r="A64" i="8" s="1"/>
  <c r="A65" i="8" s="1"/>
  <c r="A66" i="8" s="1"/>
  <c r="A67" i="8" s="1"/>
  <c r="A68" i="8" s="1"/>
  <c r="A69" i="8" s="1"/>
  <c r="A70" i="8" s="1"/>
  <c r="A71" i="8" s="1"/>
  <c r="L24" i="11"/>
  <c r="A44" i="7"/>
  <c r="A45" i="7" s="1"/>
  <c r="A46" i="7" s="1"/>
  <c r="A47" i="7" s="1"/>
  <c r="A48" i="7" s="1"/>
  <c r="A49" i="7" s="1"/>
  <c r="A50" i="7" s="1"/>
  <c r="A51" i="7" s="1"/>
  <c r="A52" i="7" s="1"/>
  <c r="A53" i="7" s="1"/>
  <c r="A54" i="7" s="1"/>
  <c r="A55" i="7" s="1"/>
  <c r="A56" i="7" s="1"/>
  <c r="A60" i="7" s="1"/>
  <c r="A61" i="7" s="1"/>
  <c r="A62" i="7" s="1"/>
  <c r="A64" i="7" s="1"/>
  <c r="A65" i="7" s="1"/>
  <c r="A66" i="7" s="1"/>
  <c r="A67" i="7" s="1"/>
  <c r="A68" i="7" s="1"/>
  <c r="A69" i="7" s="1"/>
  <c r="A70" i="7" s="1"/>
  <c r="A71" i="7" s="1"/>
  <c r="A72" i="7" s="1"/>
  <c r="A73" i="7" s="1"/>
  <c r="A74" i="7" s="1"/>
  <c r="A78" i="7" s="1"/>
  <c r="A79" i="7" s="1"/>
  <c r="A80" i="7" s="1"/>
  <c r="A81" i="7" s="1"/>
  <c r="A82" i="7" s="1"/>
  <c r="A83" i="7" s="1"/>
  <c r="A84" i="7" s="1"/>
  <c r="A85" i="7" s="1"/>
  <c r="A86" i="7" s="1"/>
  <c r="A87" i="7" s="1"/>
  <c r="A88" i="7" s="1"/>
  <c r="A89" i="7" s="1"/>
  <c r="A90" i="7" s="1"/>
  <c r="A91" i="7" s="1"/>
  <c r="A92" i="7" s="1"/>
  <c r="D25" i="11"/>
  <c r="D24" i="11"/>
  <c r="D23" i="11"/>
  <c r="L25" i="11" l="1"/>
</calcChain>
</file>

<file path=xl/sharedStrings.xml><?xml version="1.0" encoding="utf-8"?>
<sst xmlns="http://schemas.openxmlformats.org/spreadsheetml/2006/main" count="664" uniqueCount="392">
  <si>
    <t>Risk assessment conducted by</t>
  </si>
  <si>
    <t>Date of original risk assessment</t>
  </si>
  <si>
    <t>Name of Organising Club/Organisation</t>
  </si>
  <si>
    <t>Swim</t>
  </si>
  <si>
    <t>Run</t>
  </si>
  <si>
    <t>Cycle</t>
  </si>
  <si>
    <t>Postcode</t>
  </si>
  <si>
    <t>Last competitor finish time</t>
  </si>
  <si>
    <t>Run 2 (duathlon)</t>
  </si>
  <si>
    <t>Number of competitors</t>
  </si>
  <si>
    <t>List each race separately</t>
  </si>
  <si>
    <t>DISTANCES</t>
  </si>
  <si>
    <t>EVENT OVERVIEW</t>
  </si>
  <si>
    <t>RACES OVERVIEW</t>
  </si>
  <si>
    <t>Who is affected?</t>
  </si>
  <si>
    <t>• Blind bends, particularly on narrow roads where there is the potential for cyclists to stray onto the opposite carriageway should be avoided as far as possible</t>
  </si>
  <si>
    <t>• All junctions, sharp bends, hill crests, bridges, traffic calming measures, roundabouts/mini-roundabouts, pedestrian crossings, traffic signals</t>
  </si>
  <si>
    <t>• Hazards created by the position or movement of other road users (e.g. parked cars, the potential for a build up of traffic turning into a retail park or garden centre)</t>
  </si>
  <si>
    <t>• Changes to road width</t>
  </si>
  <si>
    <t>• Weather – either very cold (especially after pool swim) or very hot, leaf fall, soggy ground</t>
  </si>
  <si>
    <t>• Turns and junctions – right turns should be avoided as far as possible unless the road is closed to other traffic</t>
  </si>
  <si>
    <t>Common safety measures to mitigate the risks posed by the above hazards are:</t>
  </si>
  <si>
    <t>• Marshals (possibly with whistle and/or red flag to highlight particular hazards) to interact with competitors only, unless holding the required qualifications to manage traffic</t>
  </si>
  <si>
    <t xml:space="preserve">• Foot-down point to bring competitors to a stop before proceeding </t>
  </si>
  <si>
    <t>• Competitor pre-race information and briefing</t>
  </si>
  <si>
    <t>Course Overview: provide a brief description of the cycle route(s) and link to route maps if available</t>
  </si>
  <si>
    <t>Competitors / Spectators / Marshals / Other Road Users</t>
  </si>
  <si>
    <t>ID#</t>
  </si>
  <si>
    <t>Symbol</t>
  </si>
  <si>
    <t>Signs</t>
  </si>
  <si>
    <t>Marshals</t>
  </si>
  <si>
    <t>Risk Level</t>
  </si>
  <si>
    <t>Cycle Event</t>
  </si>
  <si>
    <t>RISK MITIGATION</t>
  </si>
  <si>
    <t>Number</t>
  </si>
  <si>
    <t>Competitors</t>
  </si>
  <si>
    <t>Spectators</t>
  </si>
  <si>
    <t>Other Road Users</t>
  </si>
  <si>
    <t>High / 
Medium / Low</t>
  </si>
  <si>
    <t>Direction Arrows</t>
  </si>
  <si>
    <t>• Street furniture e.g. benches, lampposts, waste bins</t>
  </si>
  <si>
    <t>• Changes in surface</t>
  </si>
  <si>
    <t>• The running surface e.g. does it deteriorate if wet, will competitors be prepared if there are off-road sections, are there cattle grids to negotiate</t>
  </si>
  <si>
    <t>• Road/path width – is it wide enough, particularly if it is an out and back course? Are there any blind bends that could cause collision?</t>
  </si>
  <si>
    <t>• Are there any road crossings that require marshals</t>
  </si>
  <si>
    <t>• Whether the course is open to the general public e.g. in a park, along a promenade</t>
  </si>
  <si>
    <t>• Access for emergency services – particularly for off-road run courses</t>
  </si>
  <si>
    <t>• Signage for both competitors and other road users, both on the day in advance of the event</t>
  </si>
  <si>
    <t>Course Overview: provide a brief description of the run route(s) and link to route maps if available</t>
  </si>
  <si>
    <t>Running Event</t>
  </si>
  <si>
    <t>• The gateways - are they wide enough to allow competitors to pass through without hindrance or colliding with others?</t>
  </si>
  <si>
    <t>The typical things to take into account when risk assessing the transition area include:</t>
  </si>
  <si>
    <t>• The surface – is it free from debris, potholes etc., bearing in mind that in a triathlon competitors will be barefoot from the swim exit to the point at which they put on their cycle shoes</t>
  </si>
  <si>
    <t>• Change of surface e.g. turning from tarmac path into a grass-based transition area – even in dry weather the water carried from the swim on wetsuits/costumes can quickly create slippery conditions</t>
  </si>
  <si>
    <t>• For events taking place over several hours with competitors arriving to rack their bikes at different times the transition design should aim to eliminate or minimise the potential for new arrivals (or departing competitors) to cross the path of those actually competing</t>
  </si>
  <si>
    <t>• Bike racking, where used, should be stable, well-spaced (to allow competitors to run freely, with and without bike, between rows) and of appropriate height for the competitors. Numbered racking/position, where competitors are designated a specific space, is highly recommended as it allows the transition area design to factor in “flow lines”</t>
  </si>
  <si>
    <t>• Security of competitor’s possessions and separation from non-competitors</t>
  </si>
  <si>
    <t>Detail general risks that apply to the transition area</t>
  </si>
  <si>
    <t>Competitors / Spectators / Marshals</t>
  </si>
  <si>
    <t>Swim Marshals</t>
  </si>
  <si>
    <t>Cycle Marshals</t>
  </si>
  <si>
    <t>Run Marshals</t>
  </si>
  <si>
    <t>Transition</t>
  </si>
  <si>
    <t>DYNAMIC RISK ASSESSMENT</t>
  </si>
  <si>
    <t>Each race must be risk assessed in the appropriate tabs. Where different races use different routes (e.g. sprint, standard), the race must be indicated. 
Where different races deviate along the course, this must be identified and the differing routes identified and assessed.</t>
  </si>
  <si>
    <t>Name</t>
  </si>
  <si>
    <t>Detail(s) of other bodies (landowners, venue providers etc) where approval is required and received</t>
  </si>
  <si>
    <t>miles/
km</t>
  </si>
  <si>
    <t>Applies to which race?</t>
  </si>
  <si>
    <t>Level</t>
  </si>
  <si>
    <t>• Hazards caused by changes to the road surface or variations in the road surface e.g. raised manhole cover, potholes, gravel on corners</t>
  </si>
  <si>
    <t>• Marking of potholes, sweep of gravel</t>
  </si>
  <si>
    <t>TOTAL MARSHALS</t>
  </si>
  <si>
    <t>Competitors, other road users</t>
  </si>
  <si>
    <t>Initials</t>
  </si>
  <si>
    <t>Competitors, spectators, marshals, other road users</t>
  </si>
  <si>
    <t>Competitors unfamiliar with cycling regulations</t>
  </si>
  <si>
    <t>Competitors unfamiliar with route</t>
  </si>
  <si>
    <t>Competitors to adhere to Highway Code/relevant traffic laws. Event run under British Triathlon Competition Rules. Links to information provided in advance.</t>
  </si>
  <si>
    <t>All required agencies, landowners and stakeholders along route notified. Advance notification signage displayed as agencies require. Cycle course to be clearly signed for awareness of other road users.</t>
  </si>
  <si>
    <t>Marshals on course</t>
  </si>
  <si>
    <t>Competitors, marshals, other road users</t>
  </si>
  <si>
    <t>Adverse weather</t>
  </si>
  <si>
    <t>Competitors, spectators, marshals</t>
  </si>
  <si>
    <t>Registration</t>
  </si>
  <si>
    <t>Site build/derig</t>
  </si>
  <si>
    <t>Start/finish area</t>
  </si>
  <si>
    <t>First race start time</t>
  </si>
  <si>
    <t>Medical provision</t>
  </si>
  <si>
    <t>Car parking</t>
  </si>
  <si>
    <t>Event team, general public</t>
  </si>
  <si>
    <t>Inappropriately qualified first aid provision. Medical provider fails to attend event on time. Medical incident requiring action.</t>
  </si>
  <si>
    <t>Run route to be made available to competitors in advance. Run course to be clearly signed for competitors and key points identified in pre-race briefing.</t>
  </si>
  <si>
    <t>Conflict with other users - vehicles, horse riders, pedestrians, non-event runners/cyclists</t>
  </si>
  <si>
    <t>WHOLE EVENT RISK ASSESSMENT</t>
  </si>
  <si>
    <t>CYCLE RISK ASSESSMENT</t>
  </si>
  <si>
    <t>RUN RISK ASSESSMENT</t>
  </si>
  <si>
    <t>TRANSITION RISK ASSESSMENT</t>
  </si>
  <si>
    <t>Collision/congestion of competitors - flow of competitors through transition</t>
  </si>
  <si>
    <t>Cuts to feet, slips and trips - suitability of transition area surface</t>
  </si>
  <si>
    <t>Theft of competitor possessions - security of transition area</t>
  </si>
  <si>
    <t>Collapse of transition racking damaging people/equipment</t>
  </si>
  <si>
    <t>Unsuitable/illegal helmets/equipment being used by competitors</t>
  </si>
  <si>
    <t>Competitors not adhering to mount/dismount lines (where applicable)</t>
  </si>
  <si>
    <t>Competitors, marshals</t>
  </si>
  <si>
    <t>Competitors, marshals, spectators, other road users</t>
  </si>
  <si>
    <t>Competitors / Marshals / Spectators</t>
  </si>
  <si>
    <t>Competitors / Marshals / Spectators / Other Road Users</t>
  </si>
  <si>
    <t>Signed</t>
  </si>
  <si>
    <t>Interaction with other users - vehicles, horse riders, pedestrians, non-event cyclists</t>
  </si>
  <si>
    <t>Crew welfare and catering</t>
  </si>
  <si>
    <t>Toilet/changing facilities</t>
  </si>
  <si>
    <t>DECLARATION</t>
  </si>
  <si>
    <t>Adult</t>
  </si>
  <si>
    <t>Kids</t>
  </si>
  <si>
    <t>Marshals Required</t>
  </si>
  <si>
    <t>TOTAL ROUTE SIGNAGE</t>
  </si>
  <si>
    <t>Route Signage Required</t>
  </si>
  <si>
    <t>MAPS, PLANS AND PHOTOS</t>
  </si>
  <si>
    <t>The typical things to take into account when risk assessing the open water swim segment include:</t>
  </si>
  <si>
    <t>• Water safety team access and emergency access including recovery of casualty and hand over to emergency services.</t>
  </si>
  <si>
    <t>• Ensure water safety team is qualified and competent to operate dedicated safety craft, and how the safety team communicate?</t>
  </si>
  <si>
    <t>• Water quality testing for entero-bacterial contamination, blue-green algae, pH and leptospirosis.</t>
  </si>
  <si>
    <t>Number of powered craft</t>
  </si>
  <si>
    <t>Number of non-powered craft/lifeguards</t>
  </si>
  <si>
    <t>Medical provider name</t>
  </si>
  <si>
    <t>Medical provider contact telephone</t>
  </si>
  <si>
    <t>Competitors, water safety team, marshals</t>
  </si>
  <si>
    <t>Who?</t>
  </si>
  <si>
    <t>Competency of and communication between water safety team</t>
  </si>
  <si>
    <t>Poor water quality - detail what testing is in place, historic water quality data, communication with competitors</t>
  </si>
  <si>
    <t>Poor water conditions e.g. waves and currents</t>
  </si>
  <si>
    <t>Competitors, water safety team</t>
  </si>
  <si>
    <t>Poor design of swim course, moving buoys resulting in swimming more than expected</t>
  </si>
  <si>
    <t>Obstructions and debris below, within and on top of water</t>
  </si>
  <si>
    <t>Risk of missing swimmer</t>
  </si>
  <si>
    <t>Risk of swimmer overcrowding and conflict</t>
  </si>
  <si>
    <t>Conflict with other venue users</t>
  </si>
  <si>
    <t>Low/high water temperatures including wetsuit usage</t>
  </si>
  <si>
    <t>Poor weather conditions - sun and glare; electrical storms; wind, swell and waves; mist and fog</t>
  </si>
  <si>
    <t>Risk of novice/mixed ability swimmers and understanding of what to do in case of an incident</t>
  </si>
  <si>
    <t>Water safety provider name</t>
  </si>
  <si>
    <t>OPEN WATER SWIM RISK ASSESSMENT</t>
  </si>
  <si>
    <t>Name of notified A&amp;E hospital</t>
  </si>
  <si>
    <t>Wave size</t>
  </si>
  <si>
    <t>Wave frequency</t>
  </si>
  <si>
    <t>Contact telephone</t>
  </si>
  <si>
    <t>BRITISH TRIATHLON EVENT RISK ASSESSMENT</t>
  </si>
  <si>
    <t>Event site including temporary structures</t>
  </si>
  <si>
    <t>Competitor entry to the water</t>
  </si>
  <si>
    <t>Swim exit to transition</t>
  </si>
  <si>
    <t>Water safety team access to and egress from water; recovery of competitor in difficulty/drowning and transfer to emergency services</t>
  </si>
  <si>
    <t>Leisure centre/facility contact name</t>
  </si>
  <si>
    <t>To be checked on day by:</t>
  </si>
  <si>
    <t>Safety Officer name</t>
  </si>
  <si>
    <t>Event base/venue</t>
  </si>
  <si>
    <t>Start area location</t>
  </si>
  <si>
    <t>Contact name</t>
  </si>
  <si>
    <t>Date notified</t>
  </si>
  <si>
    <t>Event name</t>
  </si>
  <si>
    <t>Event start time (registration open)</t>
  </si>
  <si>
    <t>Event finish time (event close)</t>
  </si>
  <si>
    <t>Pool (complete 'Pool' tab)</t>
  </si>
  <si>
    <t>INDOOR EQUIPMENT RISK ASSESSMENT</t>
  </si>
  <si>
    <t>Equipment risk assessment reviewed and adequate supervision cover arranged by:</t>
  </si>
  <si>
    <t>The typical things to take into account when risk assessing activity completed on static equipment includes:</t>
  </si>
  <si>
    <t>• Set up of equipment for individual competitors</t>
  </si>
  <si>
    <t>• Supervision of competitors whilst using equipment</t>
  </si>
  <si>
    <t>• Movement and flow of competitors between different pieces of equipment (including overcrowding)</t>
  </si>
  <si>
    <t>Overview - please provide a summary of the items of equipment being used for each race segment (e.g. rowing machine, spin bike, treadmill)</t>
  </si>
  <si>
    <t>Detail risks that apply to static equipment</t>
  </si>
  <si>
    <t>• Conflict with other users of the facilities</t>
  </si>
  <si>
    <t>Risk of collision between competitors moving between items of equipment</t>
  </si>
  <si>
    <t>• Competitors bringing water through from swim (if cycle/run/row follows swim segment)</t>
  </si>
  <si>
    <t>Competitors, marshals, general public</t>
  </si>
  <si>
    <t>• Entering/exiting the room/facility from/to transition (if required) - consider width of doorways, steps, corridors etc</t>
  </si>
  <si>
    <t>Risk of equipment being set up incorrectly for users causing injury/discomfort</t>
  </si>
  <si>
    <t>Risk of competitors not knowing how to use equipment causing injury/misuse</t>
  </si>
  <si>
    <t>Open Road (complete 'Cycle' tab)</t>
  </si>
  <si>
    <t>Closed Road (complete 'Cycle' tab)</t>
  </si>
  <si>
    <t>Off-Road (complete 'Cycle' tab)</t>
  </si>
  <si>
    <t>Static (complete 'Indoor' tab)</t>
  </si>
  <si>
    <t>Number of first aiders (min. 2)</t>
  </si>
  <si>
    <t>Number of ambulances/paramedics</t>
  </si>
  <si>
    <t>Finish area location (if different to start)</t>
  </si>
  <si>
    <t>Collision/congestion of competitors - entry and exit gates, mount and dismount lines</t>
  </si>
  <si>
    <t>Number of marshals required</t>
  </si>
  <si>
    <t>Date of next review</t>
  </si>
  <si>
    <t>Date of last review</t>
  </si>
  <si>
    <t>Event date(s)</t>
  </si>
  <si>
    <t>Race start time</t>
  </si>
  <si>
    <t>Race name</t>
  </si>
  <si>
    <t>Alternate clockwise/anticlockwise</t>
  </si>
  <si>
    <t>Other (explain further in RA)</t>
  </si>
  <si>
    <t>"Snake" style swim</t>
  </si>
  <si>
    <t>HAZARD IDENTIFICATION</t>
  </si>
  <si>
    <t>Description of hazard/risk</t>
  </si>
  <si>
    <t>Hazard/risk area</t>
  </si>
  <si>
    <t>Response date</t>
  </si>
  <si>
    <t>Date</t>
  </si>
  <si>
    <t>Police Authority: detail all relevant authorities affected by the event (including cycle/run segments)</t>
  </si>
  <si>
    <t>Highway Authority: detail all relevant authorities affected by cycle/run routes</t>
  </si>
  <si>
    <t>Swim type (if applicable)</t>
  </si>
  <si>
    <t>Adult cycle type (if applicable)</t>
  </si>
  <si>
    <t>Applies to all races taking place as part of this event (use drop down options)</t>
  </si>
  <si>
    <t>Congestion of competitors. Competitors not having appropriate insurance cover.</t>
  </si>
  <si>
    <t>Detail general risks and hazards that apply to the whole event</t>
  </si>
  <si>
    <t>Detail hazards that apply to the open water swim segment</t>
  </si>
  <si>
    <t>Course Overview - please provide a summary of the open water swim course(s) and include a diagram if possible showing bouy and water safety cover placements</t>
  </si>
  <si>
    <t>mi/km from start</t>
  </si>
  <si>
    <r>
      <rPr>
        <sz val="9.5"/>
        <color theme="0"/>
        <rFont val="Trebuchet MS"/>
        <family val="2"/>
      </rPr>
      <t>Description of hazard</t>
    </r>
    <r>
      <rPr>
        <sz val="9"/>
        <color theme="0"/>
        <rFont val="Trebuchet MS"/>
        <family val="2"/>
      </rPr>
      <t xml:space="preserve">
</t>
    </r>
    <r>
      <rPr>
        <sz val="8.5"/>
        <color theme="0"/>
        <rFont val="Trebuchet MS"/>
        <family val="2"/>
      </rPr>
      <t>detail junction/road name/number</t>
    </r>
  </si>
  <si>
    <r>
      <t xml:space="preserve">Description of controls to reduce the risk to as low as possible
</t>
    </r>
    <r>
      <rPr>
        <sz val="8"/>
        <color theme="0"/>
        <rFont val="Trebuchet MS"/>
        <family val="2"/>
      </rPr>
      <t>e.g. briefing, signage, foot down point</t>
    </r>
  </si>
  <si>
    <r>
      <rPr>
        <sz val="9.5"/>
        <color theme="0"/>
        <rFont val="Trebuchet MS"/>
        <family val="2"/>
      </rPr>
      <t>Description of hazard/risk</t>
    </r>
    <r>
      <rPr>
        <sz val="9"/>
        <color theme="0"/>
        <rFont val="Trebuchet MS"/>
        <family val="2"/>
      </rPr>
      <t xml:space="preserve">
</t>
    </r>
    <r>
      <rPr>
        <sz val="8.5"/>
        <color theme="0"/>
        <rFont val="Trebuchet MS"/>
        <family val="2"/>
      </rPr>
      <t>detail junction/road name/number</t>
    </r>
  </si>
  <si>
    <t>Transition Overview: provide a description of transition area or include a transition plan showing competitor flows, in/out gates and bike mount/dismount location</t>
  </si>
  <si>
    <t>Use the below section to record any hazards identified on the day of the event that are additional to the information recorded in this risk assessment, and the mitigation put in place to reduce the risk. Where these have been identified, the Dynamic Risk Assessment must be sent to British Triathlon following the event.</t>
  </si>
  <si>
    <t>High</t>
  </si>
  <si>
    <t>Medium</t>
  </si>
  <si>
    <t>Low</t>
  </si>
  <si>
    <t>H</t>
  </si>
  <si>
    <t>M</t>
  </si>
  <si>
    <t>L</t>
  </si>
  <si>
    <t>Open Water (complete 'OW' tab)</t>
  </si>
  <si>
    <t>Event Organiser/Race Director name</t>
  </si>
  <si>
    <t>Event Organiser/Race Director email address</t>
  </si>
  <si>
    <t>Event Organiser/Race Director address 
(event permit will be posted here unless specified)</t>
  </si>
  <si>
    <t>• If any issues are highlighted, how is this information communicated to competitors and what measures the event has taken to overcome any issues, resulting in further testing to achieve improved results or cancellation of swim segment.</t>
  </si>
  <si>
    <t>• Water temperatures to be in line with British Triathlon Competition Rules: wetsuits are mandatory between 11°C and 14°C, are optional between 14°C and 22°C, are banned above 22°C. Any variants to these require a rule exemption request to be submitted to events@britishtriathlon.org detailing the reason and what additional mitigation is in place.</t>
  </si>
  <si>
    <t>Marshals to be briefed before being stationed on course. Marshals to wear hi-viz clothing and have radio/phone contact with event HQ. Marshals to be provided with whistles and flags where required. Marshals to only inform competitors and not instruct traffic unless permission received and appropriate qualification held, or in an emergency situation.</t>
  </si>
  <si>
    <r>
      <rPr>
        <b/>
        <sz val="10"/>
        <color theme="1"/>
        <rFont val="Trebuchet MS"/>
        <family val="2"/>
      </rPr>
      <t xml:space="preserve">Declaration: </t>
    </r>
    <r>
      <rPr>
        <sz val="10"/>
        <color theme="1"/>
        <rFont val="Trebuchet MS"/>
        <family val="2"/>
      </rPr>
      <t xml:space="preserve">
I confirm that all required stakeholders and agencies have been notified, and received relevant permissions for the staging of this event.
I confirm the event will be run in accordance with British Triathlon Competition Rules and any exceptions to these have been granted a rule exemption.
I confirm that public liability insurance (minimum £5million indemnity) has been arranged and is in place for the event.
I confirm that the British Triathlon Medical Guidance has been consulted and that the level of medical cover present at the event meets the recommended levels as a minimum. 
I confirm that all marshals will receive appropriate training and be fully briefed about their specific role before undertaking their duties. 
I confirm that the information provided in this risk assessment is correct and submitted in good faith, and will be implemented on the day accordingly.
I confirm that this risk assessment is complementary to other documentation such as Normal Operating Procedures, Emergency Action Plan and Event Management Plan.</t>
    </r>
  </si>
  <si>
    <t>Email address</t>
  </si>
  <si>
    <t>• Swim course - poor design, moving buoys and emergency access - rapid and safe access for safety team to effect a rescue (should be linked to the EAP).</t>
  </si>
  <si>
    <t>• Historical water quality data should be provided if available and a water quality testing protocol should be in place for the event.</t>
  </si>
  <si>
    <t>• Water conditions - are there any waves and currents.</t>
  </si>
  <si>
    <t>• Underwater, floating or suspended debris, overhead obstructions.</t>
  </si>
  <si>
    <t>• How novice/mixed ability swimmers and other necessary information is identified and catered for, how competitors are briefed on how to call for assistance.</t>
  </si>
  <si>
    <t>• How competitors enter and exit from the water, risk of competitor injury from swim exit to transition.</t>
  </si>
  <si>
    <t>• How visibility of swimmers is ensured and what procedure is in place for counting swimmers into/out of the water (should be linked to the NOP).</t>
  </si>
  <si>
    <t>• How are swimmer numbers managed to avoid impact, injuries and/or panic.</t>
  </si>
  <si>
    <t>• Other users of the water - how has the event liaised with these to establish clear activity zones, and to agree an activity timetable.</t>
  </si>
  <si>
    <t>• Weather conditions - sun and glare; electrical storms; wind, swell and waves; mist and fog.</t>
  </si>
  <si>
    <t>Contact mobile</t>
  </si>
  <si>
    <t>Event is undertaken in adverse/unsafe weather.</t>
  </si>
  <si>
    <t>Accident or injury sustained during set up/derig.</t>
  </si>
  <si>
    <t>Spectator congestion, competitor overcrowding, dehydration or post-race medical incident.</t>
  </si>
  <si>
    <t>Safeguarding issues concerning children and/or vulnerable adults.</t>
  </si>
  <si>
    <t>Number of mobile/advanced responders</t>
  </si>
  <si>
    <t>Competitor exit from the water</t>
  </si>
  <si>
    <t>Competitors, spectators</t>
  </si>
  <si>
    <t>Section 1 - Detail general hazard that apply to the whole cycle course</t>
  </si>
  <si>
    <t>Section 2 - Detail route specific hazards that are found along the cycle course (turn-by-turn risk assessment)</t>
  </si>
  <si>
    <t>Complete both Section 1 (general hazards that apply to the whole cycle course) and Section 2 (route-specific hazards found along the cycle course)</t>
  </si>
  <si>
    <t>When risk assessing the run course the main hazards to consider include:</t>
  </si>
  <si>
    <t>When risk assessing the cycle course the main hazards to consider include:</t>
  </si>
  <si>
    <t>Section 1 - Detail general hazards that apply to the whole run course</t>
  </si>
  <si>
    <t>Section 2 - Detail route specific hazards that are found along the run course</t>
  </si>
  <si>
    <t>Complete both Section 1 (general hazards that apply to the whole run course) and Section 2 (route-specific hazards found along the run course)</t>
  </si>
  <si>
    <t>Competitor access and egress</t>
  </si>
  <si>
    <r>
      <t xml:space="preserve">Description of controls to reduce the risk to as low as possible
</t>
    </r>
    <r>
      <rPr>
        <sz val="8"/>
        <color theme="0"/>
        <rFont val="Trebuchet MS"/>
        <family val="2"/>
      </rPr>
      <t>e.g. briefing, signage</t>
    </r>
  </si>
  <si>
    <t>Road defects e.g. potholes, poor surface</t>
  </si>
  <si>
    <t>This risk assessment is complementary to and should be read in conjunction with Normal Operating Procedures, Emergency Action Plans and Event Management Plans.</t>
  </si>
  <si>
    <t>British Triathlon Guide to Medical Cover at Events</t>
  </si>
  <si>
    <t>When?</t>
  </si>
  <si>
    <r>
      <t>SH</t>
    </r>
    <r>
      <rPr>
        <b/>
        <u/>
        <vertAlign val="subscript"/>
        <sz val="8"/>
        <color theme="10"/>
        <rFont val="Trebuchet MS"/>
        <family val="2"/>
      </rPr>
      <t>2</t>
    </r>
    <r>
      <rPr>
        <b/>
        <u/>
        <sz val="8"/>
        <color theme="10"/>
        <rFont val="Trebuchet MS"/>
        <family val="2"/>
      </rPr>
      <t>OUT Guide to Water Quality for Open Water Events</t>
    </r>
  </si>
  <si>
    <t>British Triathlon Guide to Cycle Course Design for Events Taking Place on the Public Highway</t>
  </si>
  <si>
    <r>
      <t>SH</t>
    </r>
    <r>
      <rPr>
        <b/>
        <u/>
        <vertAlign val="subscript"/>
        <sz val="9.5"/>
        <color theme="10"/>
        <rFont val="Trebuchet MS"/>
        <family val="2"/>
      </rPr>
      <t>2</t>
    </r>
    <r>
      <rPr>
        <b/>
        <u/>
        <sz val="9.5"/>
        <color theme="10"/>
        <rFont val="Trebuchet MS"/>
        <family val="2"/>
      </rPr>
      <t>OUT Guide to Organised Open Water Swimming</t>
    </r>
  </si>
  <si>
    <r>
      <t>Where the below hazards are identified and appropriate mitigation implemented, the risk assessment part of the SH</t>
    </r>
    <r>
      <rPr>
        <b/>
        <vertAlign val="subscript"/>
        <sz val="9.5"/>
        <color rgb="FFD0122D"/>
        <rFont val="Trebuchet MS"/>
        <family val="2"/>
      </rPr>
      <t>2</t>
    </r>
    <r>
      <rPr>
        <b/>
        <sz val="9.5"/>
        <color rgb="FFD0122D"/>
        <rFont val="Trebuchet MS"/>
        <family val="2"/>
      </rPr>
      <t>OUT Event Self-Certification scheme is satisfied. For further information on the rest of the Self-Certification scheme, which includes information and guidance on creating normal operating procedures (NOP) and emergency action plans (EAP) please contact SH</t>
    </r>
    <r>
      <rPr>
        <b/>
        <vertAlign val="subscript"/>
        <sz val="9.5"/>
        <color rgb="FFD0122D"/>
        <rFont val="Trebuchet MS"/>
        <family val="2"/>
      </rPr>
      <t>2</t>
    </r>
    <r>
      <rPr>
        <b/>
        <sz val="9.5"/>
        <color rgb="FFD0122D"/>
        <rFont val="Trebuchet MS"/>
        <family val="2"/>
      </rPr>
      <t>OUT - info@sh2out.org or review the SH</t>
    </r>
    <r>
      <rPr>
        <b/>
        <vertAlign val="subscript"/>
        <sz val="9.5"/>
        <color rgb="FFD0122D"/>
        <rFont val="Trebuchet MS"/>
        <family val="2"/>
      </rPr>
      <t>2</t>
    </r>
    <r>
      <rPr>
        <b/>
        <sz val="9.5"/>
        <color rgb="FFD0122D"/>
        <rFont val="Trebuchet MS"/>
        <family val="2"/>
      </rPr>
      <t>OUT Guide to Organised Open Water Swimming:</t>
    </r>
  </si>
  <si>
    <t>Description of controls to reduce the risk to as low as reasonably practicable</t>
  </si>
  <si>
    <t>Risk assessment version control number</t>
  </si>
  <si>
    <t>Impact of wind on unsecured structures, falling from height, trips, collapse if not erected correctly.</t>
  </si>
  <si>
    <t>Competitors, event team, spectators</t>
  </si>
  <si>
    <t>Slips, trips and falls, event site capacity, lighting if early start/late finish.</t>
  </si>
  <si>
    <t>Vehicle movement, collisions between vehicles and pedestrians, overcrowding.</t>
  </si>
  <si>
    <t>Insufficient provision, hygiene and waste management.</t>
  </si>
  <si>
    <t>Long working hours, food preparation, PPE, adverse weather (suncream, ponchos).</t>
  </si>
  <si>
    <t>Event team</t>
  </si>
  <si>
    <t>Event Organiser/Race Director</t>
  </si>
  <si>
    <t>Garga Chamberlain</t>
  </si>
  <si>
    <t>Sri Chinmoy Triathlon Club</t>
  </si>
  <si>
    <t>07702410797</t>
  </si>
  <si>
    <t>garga.sctc@zoho.com</t>
  </si>
  <si>
    <t>31 Warren Road BRISTOL</t>
  </si>
  <si>
    <t>BS34 7EN</t>
  </si>
  <si>
    <t>7.30am</t>
  </si>
  <si>
    <t>10am</t>
  </si>
  <si>
    <t>8.30am</t>
  </si>
  <si>
    <t>n/a</t>
  </si>
  <si>
    <t>low</t>
  </si>
  <si>
    <t>Kokila Chamberlain</t>
  </si>
  <si>
    <t>udasina Rose (DSP)</t>
  </si>
  <si>
    <t>garga chamberlain</t>
  </si>
  <si>
    <t>Vilas Silverton</t>
  </si>
  <si>
    <t>scott fessey</t>
  </si>
  <si>
    <t>medium</t>
  </si>
  <si>
    <t>GC</t>
  </si>
  <si>
    <t>Run surface</t>
  </si>
  <si>
    <t>competitors</t>
  </si>
  <si>
    <t>3 laps of Elm Park starting and finishing by the Leisure Centre. The perimeter of the park is paved in some sections, hard packed gravel in others and flat grass-covered in others. No significant slopes or tight bends but there is one narrow section appropriately signed and marshalled as detailed below.</t>
  </si>
  <si>
    <t>no structures used</t>
  </si>
  <si>
    <t>G R Chamberlain</t>
  </si>
  <si>
    <t>Tockington Manor School</t>
  </si>
  <si>
    <t>Playing Fields opposite school</t>
  </si>
  <si>
    <t>BS32 4NY</t>
  </si>
  <si>
    <t>Tockington Manor School (Pavilio  in Sports Field opposite school)</t>
  </si>
  <si>
    <t>Teresa Holmes</t>
  </si>
  <si>
    <t>15km</t>
  </si>
  <si>
    <t>2km</t>
  </si>
  <si>
    <t>n/a not required for event of this small scale</t>
  </si>
  <si>
    <t>garga chamberlain &amp; Rasmivan Collinson</t>
  </si>
  <si>
    <t>course to be checked on morning before start by race director and/or chief run marshal (Rasmivan Collinson)</t>
  </si>
  <si>
    <t>Car parking clearly signed and detailed in pre race email - max of 50 competitors with quite a few locals arriving by bike means we have had zero traffic issues in previous iterations of the race</t>
  </si>
  <si>
    <t>Report defects to local highways for repair, provide additional warning signage, highlight with spray paint. COURSE CHECKED ON MORNING OF RACE AND ANY ISSUES DETAILED IN PRE RACE BRIEFING.</t>
  </si>
  <si>
    <t>Marshals to be briefed before being stationed on course. Marshals to wear hi-viz clothing and have radio/phone contact with event HQ. Marshals to be provided with whistles and flags where required. Marshals to only inform competitors and not instruct traffic unless permission received and appropriate qualification held, or in an emergency situation. RUN IS 3 LAPS OF SCHOOL PLAYING FIELD - NO HIGHWAY.</t>
  </si>
  <si>
    <t xml:space="preserve">Run is on grass. Trail shoes recommended and route clearly signed "slippery underfoot", also to be mentioned in pre-race briefing to take care on grass. </t>
  </si>
  <si>
    <t xml:space="preserve">large area on grass - checked by race director on race day for any hazards e.g. broken glass. </t>
  </si>
  <si>
    <t>Competitors warned in advance that the GO TRI event has not got a secure transtion area. Competitors encouraged to secure their bike in transition if concerned. Run course is entirely in view of bikes.</t>
  </si>
  <si>
    <t xml:space="preserve">Weather forecast and warnings monitored. EAP details procedure in case of force majeure (modify/cancel). Notification of additional equipment or clothing required. UPDATE email sent to all entrants in the days leading up to the race detailing weather forecast and reminding re kit requirements. </t>
  </si>
  <si>
    <t>The only structures used are signage on the course, feather flags to mark start/finish, cones at the entrance/exit to the field (this is the mount/dismount line). There are no tents, barriers etc. erected as this is a simple GO TRI event with no secure transition area and a pavilion serving as race HQ. Setup and de-rig are undertaken with a trained first aider present.</t>
  </si>
  <si>
    <t>No structure other than "feather flags" at finish - these can be replaced by cones if high winds.</t>
  </si>
  <si>
    <t>Left turn on road as riders exit the field via gateway.</t>
  </si>
  <si>
    <t>Competitors and general public</t>
  </si>
  <si>
    <t>Run Route - general</t>
  </si>
  <si>
    <t>To be marshalled by race director or an experienced marshal nominated by the race director (same marshal as exit gate see above).</t>
  </si>
  <si>
    <t>km from start</t>
  </si>
  <si>
    <t>Straight on at Village Green</t>
  </si>
  <si>
    <t>signage alerting approach from all directions, arrow for competitors</t>
  </si>
  <si>
    <t>Left Turn ($Pilning 3½ )</t>
  </si>
  <si>
    <t>Left Turn ($Awkley, Pilning)</t>
  </si>
  <si>
    <t>Arrow for competitors, signage to alert traffic coming on to course.</t>
  </si>
  <si>
    <t xml:space="preserve">Straight on  </t>
  </si>
  <si>
    <t xml:space="preserve">Arrow for competitors </t>
  </si>
  <si>
    <t xml:space="preserve"> Right Turn ($Pilning, Northwick)</t>
  </si>
  <si>
    <t>Junction with B4055  Straight On</t>
  </si>
  <si>
    <t>Right Fork ($Redwick, Severn Beach)</t>
  </si>
  <si>
    <t>War memorial in Pilning Left Turn</t>
  </si>
  <si>
    <t>Left Turn ($Pilning Station)</t>
  </si>
  <si>
    <t>2 x Arrows for competitors, signage to alert traffic coming on to course.</t>
  </si>
  <si>
    <t>Junction by Plough pub Straight On</t>
  </si>
  <si>
    <t>Arrow for competitors</t>
  </si>
  <si>
    <t>Crossroads          Straight On</t>
  </si>
  <si>
    <t>Farm entrance  Straight On</t>
  </si>
  <si>
    <t>Arrow for competitors. To be mentioned in briefing - possibility of muck on road and vehicles exiting/entering.</t>
  </si>
  <si>
    <t xml:space="preserve"> T-Junction           Left Turn</t>
  </si>
  <si>
    <t>T-Junction           Right Turn</t>
  </si>
  <si>
    <t>Marshalled T junction at Tockington Green.</t>
  </si>
  <si>
    <t>Entrance to field, followed immediately by dismount line.</t>
  </si>
  <si>
    <t>important turn so 2 x arrows used to alert competitors, 1 on approach and one on junction. Signage to alert traffic approaching from all directions. THE SECTION FROM HERE TO 5.8KM MARK IS ON LANES - THIS TO BE MENTIONED IN BRIEFING SO THAT ALL COMPETITORS ARE AWARE OF THE NEED TO GIVE WAY TO ONCOMING TRAFFIC AND/OR STOP OR SLOW TO ALLOW IT TO PASS IF IT IS A WIDE VEHICLE.</t>
  </si>
  <si>
    <t>Arrow for competitors, signage to alert traffic coming on to course. JUNCTION AHEAD sign 100m before turn.</t>
  </si>
  <si>
    <t>GO TRI Sri Chinmoy Duathlon at Tockington Manor School</t>
  </si>
  <si>
    <t>GO TRI Duathlon</t>
  </si>
  <si>
    <t>Marshalled &amp; signed. Gravel collects on this junction so it will be swept by the marshal before race start. JUNCTION AHEAD sign 100m before turn. Riders cautioned in briefing about this junc.</t>
  </si>
  <si>
    <t>Course is a single 15k loop from Tockington out towards Olveston, then through Pilning and back to Tockington. The route is based on quiet lanes and B roads with most turns being left turns - the two right turns are both marshalled. A turn by turn breakdown of the course is given lower down on this page.</t>
  </si>
  <si>
    <t>MEDIUM</t>
  </si>
  <si>
    <t>Run route - access for emergency vehicles</t>
  </si>
  <si>
    <t xml:space="preserve"> competitors, marshals</t>
  </si>
  <si>
    <t>Access for emergency vehicles is maintained throughout the race by having both panels of the wide field gate open at all times. This allows easy access for an ambulance or other emergency vehicle to the start, transition and race HQ areas plus the entire run course. A marshal is stationed on the gate throughout the event and can direct emergency vehicles on arrival as required.</t>
  </si>
  <si>
    <t>Run - spectators</t>
  </si>
  <si>
    <t>Runners still on the run course to be kept separate from athletes in transition</t>
  </si>
  <si>
    <t>Assistant Race Director / Secondary RA Check</t>
  </si>
  <si>
    <t>K Chamberlain</t>
  </si>
  <si>
    <t>Map shows first run leg - run course in red is an anticlockwise loop around 4 cones with arrows also placed at regular intervals to help runners take the shortest line.</t>
  </si>
  <si>
    <t>Marshals are stationed as shown directing runners to take the left hand bend at the cone near the pavilion maintaining a separation from competitors wheeling bikes towards the gate where another marshal manages the exit on to the road.</t>
  </si>
  <si>
    <t>(</t>
  </si>
  <si>
    <t>The second run leg is simply the above reversed so returning cyclists wheel their bikes back to the area at the fence then run down to the start line (bottom right corner of the field) to start their 3 anticlockwise laps. At no point are runners and exiting/returning cyclists on the same ground.</t>
  </si>
  <si>
    <t>Organisers should notify the below bodies. Local requirements may mean that not all need to be notified, depending on location and the type of event being organised.</t>
  </si>
  <si>
    <t>Copy icon from below and paste into 'Symbol' box on Cycle, Kids Cycle, Run and Kids Run tabs.</t>
  </si>
  <si>
    <t>Tad Grabowski/Kelly Dimery</t>
  </si>
  <si>
    <t>Avon &amp; Somerset Police Events</t>
  </si>
  <si>
    <t>The queue for the time-trial start will be along the bottom edge of the field as shown on the plan. The staging area for runners waiting to join the queue is in the area by the red text "RUN COURSE".</t>
  </si>
  <si>
    <t>10.10am</t>
  </si>
  <si>
    <r>
      <t xml:space="preserve">Pre race briefing cautions riders not to take the bend "wide" and therefore to ensure they remain on left side of road as they exit having just mounted the bike. A Marshal will be present to oversee this turn and STOP riders exiting if it is unsafe. Oversize caution signs alert traffic from both directions. </t>
    </r>
    <r>
      <rPr>
        <sz val="8"/>
        <color rgb="FFFF0000"/>
        <rFont val="Trebuchet MS"/>
        <family val="2"/>
      </rPr>
      <t>COVID-19 Adjustment - COVID-19 OFFICER to be stationed in a position where he can observe both Transition AND this gateway, to enforce 2m distancing while exiting the field on to the road. This is a potential point where riders could "bunch" and this will be higlighted in the briefing.</t>
    </r>
  </si>
  <si>
    <t>To be checked on arrival at time of number pickup.</t>
  </si>
  <si>
    <t xml:space="preserve">Garga Chamberlain  </t>
  </si>
  <si>
    <t xml:space="preserve">All required agencies, landowners and stakeholders along route notified. Advance notification signage displayed as agencies require. Run course to be clearly signed for awareness of other users. Other local events contacted prior to race e.g. Tockington Horse Show to ensure we do not hold our event on same date. PUBLIC ACCESS: the field is accessible via the main gate and also 2 styles - however previous editions of this race have shown that it is rare for any walkers etc. to enter the field on a Saturday/Sunday morning during the time period of the race. WArning signs are erected at the entry points to the field to alert members of the public and with the very low course loading (50 or fewer competitors on an open field with a wide course and excellent visibility at all points) there is negligible chance of any adverse interaction between competitors and public. During the run marshals are stationed at the run start and the first turning, with an additional marshal at the 2nd turning during the first run leg. WIDTH OF COURSE: The course width is generous - 5-10m+ for the entire length of the circuit. The course is marked with cones in the field corners and small arrow signs marking the inner edge of the course - runners simply run in a loop around the outside of the signs/cones while remaining within the boundary of the field which is fenced. </t>
  </si>
  <si>
    <t xml:space="preserve">Marshalled gateway. Preceded by "dismount in 200m" sign to prepare riders for slow approach to right turn into field, marshalled by race director or experienced marshal. </t>
  </si>
  <si>
    <t>The run course is a rectangle with the transition area set away from this "loop" at the edge of the field. The run course is clearly signed and marshalled and athletes run from the start line (after completing their third lap) towards the fence area where bikes are stored. There is a clear one-way flow through transition 1 from start line to fence (bikes) and then on to the field gate which maintains a separate line from that used by the runners (see map on IMAGES tab). In the second run lap the direction is reversed to maintain a clear flow for athletes returning their bikes and then joining the run course. At no stage are competitors travelling in different directions in same space.</t>
  </si>
  <si>
    <t>No major roads used - all handled by south glos council</t>
  </si>
  <si>
    <t>Sam Maceke</t>
  </si>
  <si>
    <t>26 March, 25 June and 10 September 2023</t>
  </si>
  <si>
    <t>Trained first aiders provided by our club, Garga Chamberlain (4-day course) and Kokila Chamberlain (outdoor-sport-specific course). Both have current certification covering 2023 events.</t>
  </si>
  <si>
    <r>
      <t>British Triathlon Guide to Medical Cover at Events (link below) is used as a starting point to determine the appropriate level of cover. Competitor medical details and next of kin recorded by race director and available to both first aiders (Race Director + one other trained first aider from the marshal team). One first aider is present at setup and derig plus first run leg then goes in sweep vehicle to follow riders - first aider number 2 remains at the HQ / run course througho</t>
    </r>
    <r>
      <rPr>
        <sz val="8"/>
        <rFont val="Trebuchet MS"/>
        <family val="2"/>
      </rPr>
      <t xml:space="preserve">ut. Our team first aider present on the day are 1. GARGA CHAMBERLAIN - 3-day Red Cross first aid course completed October 2020 &amp; validity of first aid certificate checked for all of 2023 events as at date of risk assessment 2. KOKILA CHAMBERLAIN - 1 day outdoor-sport First Aid course course completed 2022 - validity checked for all of 2023 events as at date of risk assessment. </t>
    </r>
  </si>
  <si>
    <t xml:space="preserve">Spectators to be separated from start/finish areas. Finish area sufficiently wide to enable sprint finish between competitors. Water available in post-race recovery area. Medical provision at finish line. </t>
  </si>
  <si>
    <t>Competitors to register at specific time detailed in pre-race communications. Marshals present to assist in creating one-way flow through the registration area. All competitors required to produce valid British Triathlon race licence or purchase day membership. Social distancing - number pickup to be done individually on Pavilion Veranda (outdoor covered area) with race marshal overseeing both this and racking of bikes in adjacent transition area to ensure 2m distancing observed.</t>
  </si>
  <si>
    <t xml:space="preserve">Event Management Plan and EAP details what actions to take in case of lost/found child/vulnerable adult. </t>
  </si>
  <si>
    <r>
      <t>Tockington Manor Pavilion has adequate changing and toilets for adults and youths of both sexes. Waste and recycling bins provided.</t>
    </r>
    <r>
      <rPr>
        <sz val="8"/>
        <color rgb="FFFF0000"/>
        <rFont val="Trebuchet MS"/>
        <family val="2"/>
      </rPr>
      <t xml:space="preserve"> </t>
    </r>
  </si>
  <si>
    <t xml:space="preserve">Team of approx 6 marshals for a short-duration race with an indoor registration/admin area. Race director will provide hi viz tabards and rain ponchos - marshals required to bring own food and drink and notified of this requirement in email / WhatsApp messages 1-2 weeks before race. </t>
  </si>
  <si>
    <t>Cycle route to be made available to competitors in advance in Audax-style written instructions AND as GPX file - pre-race practice of the route is encouraged. Cycle course to be clearly signed for competitors and key points identified in pre-race briefing. 'Broom wagon' to follow last competitor home.</t>
  </si>
  <si>
    <t>Spectator numbers are very low (previous editions of the race have peaked at around 20 supporters/spectators). Spectators are informed in pre-race communications, at race registration and by announcement before the start to stay clear of the course and observe from the Pavilion area which gives excellent views of the entire run course, start, finish and transition. The Pavilion is open throughout for spectators to get shelter, refreshment, use of restrooms etc. Spectators are kept off the course by marshals at the start/finish and by the marshal(s) immediately alongside the Pavilion itself who are present during the run sections of the race.</t>
  </si>
  <si>
    <t xml:space="preserve">No turn by turn description of the route is given below as it is a simple rectangle on a field with cones at the corners of which the runners complete 3 laps as part of each run leg. The full course is in view from race HQ and start line and is detailed to all competitors in the pre race briefing at HQ. </t>
  </si>
  <si>
    <t xml:space="preserve">Low numbers in race and informal nature of transition area make this a low risk. There is an ample space for a low number of competitors to lean their bikes against the fence and place their kit alongside. </t>
  </si>
  <si>
    <t xml:space="preserve">Marshaled by race director or a nominated experienced marshal. Ample signage including oversized cycle event signs alert traffic from both directions. Marshal makes riders wait before exiting if road not clear. Traffic on Washingpool Lane on a Sunday at 8.30-9.00am is minimal and generally speaking competitors are able to exit the field freely after mounting the bike. </t>
  </si>
  <si>
    <t>70</t>
  </si>
  <si>
    <t>2023.v2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</si>
</sst>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7" x14ac:knownFonts="1">
    <font>
      <sz val="8"/>
      <color theme="1"/>
      <name val="Trebuchet MS"/>
      <family val="2"/>
    </font>
    <font>
      <sz val="8"/>
      <color theme="0"/>
      <name val="Trebuchet MS"/>
      <family val="2"/>
    </font>
    <font>
      <sz val="9.5"/>
      <color theme="1" tint="0.14996795556505021"/>
      <name val="Trebuchet MS"/>
      <family val="2"/>
    </font>
    <font>
      <sz val="9.5"/>
      <color theme="0"/>
      <name val="Trebuchet MS"/>
      <family val="2"/>
    </font>
    <font>
      <sz val="11"/>
      <color theme="1" tint="0.14996795556505021"/>
      <name val="Trebuchet MS"/>
      <family val="2"/>
    </font>
    <font>
      <sz val="8.5"/>
      <color theme="1" tint="0.14996795556505021"/>
      <name val="Trebuchet MS"/>
      <family val="2"/>
    </font>
    <font>
      <sz val="8"/>
      <color theme="1" tint="0.14996795556505021"/>
      <name val="Trebuchet MS"/>
      <family val="2"/>
    </font>
    <font>
      <sz val="8.5"/>
      <color theme="0"/>
      <name val="Trebuchet MS"/>
      <family val="2"/>
    </font>
    <font>
      <sz val="9"/>
      <color theme="0"/>
      <name val="Trebuchet MS"/>
      <family val="2"/>
    </font>
    <font>
      <b/>
      <sz val="10"/>
      <color theme="1"/>
      <name val="Trebuchet MS"/>
      <family val="2"/>
    </font>
    <font>
      <sz val="9.5"/>
      <color theme="1"/>
      <name val="Trebuchet MS"/>
      <family val="2"/>
    </font>
    <font>
      <sz val="10"/>
      <color theme="1"/>
      <name val="Trebuchet MS"/>
      <family val="2"/>
    </font>
    <font>
      <b/>
      <u/>
      <sz val="10"/>
      <color theme="10"/>
      <name val="Trebuchet MS"/>
      <family val="2"/>
    </font>
    <font>
      <sz val="20"/>
      <color theme="0"/>
      <name val="Trebuchet MS"/>
      <family val="2"/>
    </font>
    <font>
      <sz val="10"/>
      <color theme="1" tint="0.14996795556505021"/>
      <name val="Trebuchet MS"/>
      <family val="2"/>
    </font>
    <font>
      <sz val="14"/>
      <color theme="1" tint="0.14996795556505021"/>
      <name val="Trebuchet MS"/>
      <family val="2"/>
    </font>
    <font>
      <sz val="14"/>
      <color theme="0"/>
      <name val="Trebuchet MS"/>
      <family val="2"/>
    </font>
    <font>
      <u/>
      <sz val="10"/>
      <color theme="10"/>
      <name val="Trebuchet MS"/>
      <family val="2"/>
    </font>
    <font>
      <sz val="9"/>
      <color theme="1" tint="0.14996795556505021"/>
      <name val="Trebuchet MS"/>
      <family val="2"/>
    </font>
    <font>
      <sz val="9.5"/>
      <name val="Trebuchet MS"/>
      <family val="2"/>
    </font>
    <font>
      <b/>
      <sz val="9.5"/>
      <color rgb="FFD0122D"/>
      <name val="Trebuchet MS"/>
      <family val="2"/>
    </font>
    <font>
      <b/>
      <sz val="10"/>
      <color rgb="FFD0122D"/>
      <name val="Trebuchet MS"/>
      <family val="2"/>
    </font>
    <font>
      <sz val="7.5"/>
      <color theme="1" tint="0.14996795556505021"/>
      <name val="Trebuchet MS"/>
      <family val="2"/>
    </font>
    <font>
      <b/>
      <sz val="8.5"/>
      <color theme="1" tint="0.14996795556505021"/>
      <name val="Trebuchet MS"/>
      <family val="2"/>
    </font>
    <font>
      <sz val="9.5"/>
      <color rgb="FFD0122D"/>
      <name val="Trebuchet MS"/>
      <family val="2"/>
    </font>
    <font>
      <b/>
      <u/>
      <sz val="8"/>
      <color theme="10"/>
      <name val="Trebuchet MS"/>
      <family val="2"/>
    </font>
    <font>
      <b/>
      <u/>
      <vertAlign val="subscript"/>
      <sz val="8"/>
      <color theme="10"/>
      <name val="Trebuchet MS"/>
      <family val="2"/>
    </font>
    <font>
      <b/>
      <u/>
      <sz val="9.5"/>
      <color theme="10"/>
      <name val="Trebuchet MS"/>
      <family val="2"/>
    </font>
    <font>
      <b/>
      <u/>
      <vertAlign val="subscript"/>
      <sz val="9.5"/>
      <color theme="10"/>
      <name val="Trebuchet MS"/>
      <family val="2"/>
    </font>
    <font>
      <b/>
      <vertAlign val="subscript"/>
      <sz val="9.5"/>
      <color rgb="FFD0122D"/>
      <name val="Trebuchet MS"/>
      <family val="2"/>
    </font>
    <font>
      <sz val="8"/>
      <color rgb="FFFF0000"/>
      <name val="Trebuchet MS"/>
      <family val="2"/>
    </font>
    <font>
      <sz val="8"/>
      <name val="Trebuchet MS"/>
      <family val="2"/>
    </font>
    <font>
      <sz val="10"/>
      <color rgb="FFFF0000"/>
      <name val="Trebuchet MS"/>
      <family val="2"/>
    </font>
    <font>
      <b/>
      <sz val="9.5"/>
      <color rgb="FF1E428A"/>
      <name val="Trebuchet MS"/>
      <family val="2"/>
    </font>
    <font>
      <b/>
      <sz val="11"/>
      <color theme="1"/>
      <name val="Trebuchet MS"/>
      <family val="2"/>
    </font>
    <font>
      <i/>
      <sz val="11"/>
      <name val="Snap ITC"/>
      <family val="5"/>
    </font>
    <font>
      <sz val="11"/>
      <name val="Trebuchet MS"/>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1E428A"/>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2">
    <xf numFmtId="0" fontId="0" fillId="0" borderId="0"/>
    <xf numFmtId="0" fontId="12" fillId="0" borderId="0" applyNumberFormat="0" applyFill="0" applyBorder="0" applyAlignment="0" applyProtection="0"/>
  </cellStyleXfs>
  <cellXfs count="207">
    <xf numFmtId="0" fontId="0" fillId="0" borderId="0" xfId="0"/>
    <xf numFmtId="0" fontId="2" fillId="2" borderId="0" xfId="0" applyFont="1" applyFill="1" applyAlignment="1">
      <alignment vertical="center"/>
    </xf>
    <xf numFmtId="0" fontId="2" fillId="3" borderId="0" xfId="0" applyFont="1" applyFill="1" applyAlignment="1">
      <alignment vertical="center"/>
    </xf>
    <xf numFmtId="0" fontId="2" fillId="3" borderId="0" xfId="0" applyFont="1" applyFill="1" applyAlignment="1">
      <alignment horizontal="left" vertical="center"/>
    </xf>
    <xf numFmtId="0" fontId="2" fillId="3" borderId="0" xfId="0" applyFont="1" applyFill="1" applyAlignment="1">
      <alignment horizontal="center" vertical="center"/>
    </xf>
    <xf numFmtId="0" fontId="5" fillId="3" borderId="0" xfId="0" applyFont="1" applyFill="1" applyAlignment="1">
      <alignment vertical="center"/>
    </xf>
    <xf numFmtId="0" fontId="5" fillId="3" borderId="0" xfId="0" applyFont="1" applyFill="1" applyAlignment="1">
      <alignment horizontal="center" vertical="center"/>
    </xf>
    <xf numFmtId="0" fontId="5" fillId="3" borderId="0" xfId="0" applyFont="1" applyFill="1" applyAlignment="1">
      <alignment horizontal="left" vertical="center"/>
    </xf>
    <xf numFmtId="0" fontId="4" fillId="3" borderId="0" xfId="0" applyFont="1" applyFill="1" applyAlignment="1">
      <alignment vertical="center"/>
    </xf>
    <xf numFmtId="0" fontId="0" fillId="0" borderId="0" xfId="0" quotePrefix="1"/>
    <xf numFmtId="0" fontId="14" fillId="3" borderId="1" xfId="0" applyFont="1" applyFill="1" applyBorder="1" applyAlignment="1">
      <alignment horizontal="center" vertical="top"/>
    </xf>
    <xf numFmtId="0" fontId="15" fillId="3" borderId="0" xfId="0" applyFont="1" applyFill="1" applyAlignment="1">
      <alignment vertical="center"/>
    </xf>
    <xf numFmtId="0" fontId="14" fillId="3" borderId="1" xfId="0" applyFont="1" applyFill="1" applyBorder="1" applyAlignment="1" applyProtection="1">
      <alignment horizontal="center" vertical="top"/>
      <protection locked="0"/>
    </xf>
    <xf numFmtId="0" fontId="4" fillId="3" borderId="0" xfId="0" applyFont="1" applyFill="1" applyAlignment="1" applyProtection="1">
      <alignment horizontal="center" vertical="top"/>
      <protection locked="0"/>
    </xf>
    <xf numFmtId="0" fontId="5" fillId="3" borderId="0" xfId="0" applyFont="1" applyFill="1" applyAlignment="1">
      <alignment vertical="top" wrapText="1"/>
    </xf>
    <xf numFmtId="0" fontId="0" fillId="3" borderId="0" xfId="0" applyFill="1" applyProtection="1">
      <protection locked="0"/>
    </xf>
    <xf numFmtId="0" fontId="2" fillId="3" borderId="0" xfId="0" applyFont="1" applyFill="1" applyAlignment="1" applyProtection="1">
      <alignment vertical="center"/>
      <protection locked="0"/>
    </xf>
    <xf numFmtId="0" fontId="11" fillId="3" borderId="0" xfId="0" applyFont="1" applyFill="1" applyAlignment="1" applyProtection="1">
      <alignment wrapText="1"/>
      <protection locked="0"/>
    </xf>
    <xf numFmtId="0" fontId="19" fillId="3" borderId="0" xfId="0" applyFont="1" applyFill="1" applyAlignment="1" applyProtection="1">
      <alignment vertical="center"/>
      <protection locked="0"/>
    </xf>
    <xf numFmtId="0" fontId="11" fillId="3" borderId="0" xfId="0" applyFont="1" applyFill="1" applyAlignment="1" applyProtection="1">
      <alignment vertical="center"/>
      <protection locked="0"/>
    </xf>
    <xf numFmtId="0" fontId="10" fillId="3" borderId="0" xfId="0" applyFont="1" applyFill="1" applyProtection="1">
      <protection locked="0"/>
    </xf>
    <xf numFmtId="0" fontId="10" fillId="3" borderId="1" xfId="0" applyFont="1" applyFill="1" applyBorder="1" applyAlignment="1">
      <alignment horizontal="center"/>
    </xf>
    <xf numFmtId="0" fontId="16" fillId="4" borderId="0" xfId="0" applyFont="1" applyFill="1" applyAlignment="1">
      <alignment vertical="center"/>
    </xf>
    <xf numFmtId="0" fontId="3" fillId="4" borderId="0" xfId="0" applyFont="1" applyFill="1" applyAlignment="1">
      <alignment vertical="center"/>
    </xf>
    <xf numFmtId="0" fontId="3" fillId="4" borderId="1" xfId="0" applyFont="1" applyFill="1" applyBorder="1" applyAlignment="1">
      <alignment vertical="center"/>
    </xf>
    <xf numFmtId="0" fontId="1" fillId="4" borderId="1" xfId="0" applyFont="1" applyFill="1" applyBorder="1" applyAlignment="1">
      <alignment horizontal="center" vertical="center"/>
    </xf>
    <xf numFmtId="0" fontId="1" fillId="4" borderId="1" xfId="0" applyFont="1" applyFill="1" applyBorder="1" applyAlignment="1">
      <alignment horizontal="center" wrapText="1"/>
    </xf>
    <xf numFmtId="0" fontId="3" fillId="4" borderId="1" xfId="0" applyFont="1" applyFill="1" applyBorder="1" applyAlignment="1">
      <alignment horizontal="center" vertical="center"/>
    </xf>
    <xf numFmtId="0" fontId="3" fillId="4" borderId="6" xfId="0" applyFont="1" applyFill="1" applyBorder="1" applyAlignment="1">
      <alignment vertical="center"/>
    </xf>
    <xf numFmtId="0" fontId="7" fillId="4" borderId="0" xfId="0" applyFont="1" applyFill="1" applyAlignment="1">
      <alignment horizontal="left" vertical="center"/>
    </xf>
    <xf numFmtId="0" fontId="1" fillId="4" borderId="1" xfId="0" applyFont="1" applyFill="1" applyBorder="1" applyAlignment="1">
      <alignment horizontal="center"/>
    </xf>
    <xf numFmtId="0" fontId="3" fillId="4" borderId="1" xfId="0" applyFont="1" applyFill="1" applyBorder="1" applyAlignment="1" applyProtection="1">
      <alignment horizontal="center"/>
      <protection locked="0"/>
    </xf>
    <xf numFmtId="0" fontId="1"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22" fillId="3" borderId="0" xfId="0" applyFont="1" applyFill="1" applyAlignment="1">
      <alignment vertical="center"/>
    </xf>
    <xf numFmtId="0" fontId="22" fillId="3" borderId="0" xfId="0" applyFont="1" applyFill="1" applyAlignment="1">
      <alignment vertical="top"/>
    </xf>
    <xf numFmtId="0" fontId="6" fillId="3" borderId="0" xfId="0" applyFont="1" applyFill="1" applyAlignment="1">
      <alignment vertical="center"/>
    </xf>
    <xf numFmtId="0" fontId="6" fillId="3" borderId="0" xfId="0" applyFont="1" applyFill="1" applyAlignment="1">
      <alignment vertical="center" wrapText="1"/>
    </xf>
    <xf numFmtId="0" fontId="6" fillId="3" borderId="4" xfId="0" applyFont="1" applyFill="1" applyBorder="1" applyAlignment="1">
      <alignment horizontal="center" vertical="center" wrapText="1"/>
    </xf>
    <xf numFmtId="0" fontId="6" fillId="3" borderId="0" xfId="0" applyFont="1" applyFill="1" applyAlignment="1">
      <alignment vertical="top"/>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2" fontId="6" fillId="3" borderId="1" xfId="0" applyNumberFormat="1" applyFont="1" applyFill="1" applyBorder="1" applyAlignment="1">
      <alignment horizontal="center" vertical="center" wrapText="1"/>
    </xf>
    <xf numFmtId="0" fontId="6" fillId="3" borderId="1" xfId="0" applyFont="1" applyFill="1" applyBorder="1" applyAlignment="1">
      <alignment vertical="center"/>
    </xf>
    <xf numFmtId="0" fontId="6" fillId="3" borderId="4" xfId="0" applyFont="1" applyFill="1" applyBorder="1" applyAlignment="1">
      <alignment horizontal="center" vertical="center"/>
    </xf>
    <xf numFmtId="0" fontId="6" fillId="3" borderId="4" xfId="0" applyFont="1" applyFill="1" applyBorder="1" applyAlignment="1" applyProtection="1">
      <alignment vertical="top"/>
      <protection locked="0"/>
    </xf>
    <xf numFmtId="0" fontId="0" fillId="3" borderId="0" xfId="0" applyFill="1" applyAlignment="1" applyProtection="1">
      <alignment vertical="center" wrapText="1"/>
      <protection locked="0"/>
    </xf>
    <xf numFmtId="0" fontId="23" fillId="3" borderId="0" xfId="0" applyFont="1" applyFill="1" applyAlignment="1">
      <alignment horizontal="left" vertical="center"/>
    </xf>
    <xf numFmtId="0" fontId="24" fillId="3" borderId="0" xfId="0" applyFont="1" applyFill="1" applyAlignment="1">
      <alignment vertical="center"/>
    </xf>
    <xf numFmtId="0" fontId="6" fillId="3" borderId="1" xfId="0" applyFont="1" applyFill="1" applyBorder="1" applyAlignment="1" applyProtection="1">
      <alignment vertical="top"/>
      <protection locked="0"/>
    </xf>
    <xf numFmtId="0" fontId="27" fillId="3" borderId="0" xfId="1" applyFont="1" applyFill="1" applyAlignment="1">
      <alignment vertical="center"/>
    </xf>
    <xf numFmtId="0" fontId="2" fillId="3" borderId="0" xfId="0" applyFont="1" applyFill="1" applyAlignment="1">
      <alignment vertical="center" wrapText="1"/>
    </xf>
    <xf numFmtId="0" fontId="0" fillId="0" borderId="0" xfId="0" applyAlignment="1">
      <alignment horizontal="left"/>
    </xf>
    <xf numFmtId="0" fontId="19" fillId="4" borderId="0" xfId="0" applyFont="1" applyFill="1" applyAlignment="1" applyProtection="1">
      <alignment vertical="center"/>
      <protection locked="0"/>
    </xf>
    <xf numFmtId="0" fontId="31" fillId="3" borderId="0" xfId="0" applyFont="1" applyFill="1" applyProtection="1">
      <protection locked="0"/>
    </xf>
    <xf numFmtId="49" fontId="14" fillId="3" borderId="1" xfId="0" applyNumberFormat="1" applyFont="1" applyFill="1" applyBorder="1" applyAlignment="1" applyProtection="1">
      <alignment horizontal="left" vertical="top"/>
      <protection locked="0"/>
    </xf>
    <xf numFmtId="0" fontId="13" fillId="4" borderId="0" xfId="0" applyFont="1" applyFill="1" applyAlignment="1">
      <alignment horizontal="left" vertical="center"/>
    </xf>
    <xf numFmtId="0" fontId="14" fillId="3" borderId="2" xfId="0" applyFont="1" applyFill="1" applyBorder="1" applyAlignment="1" applyProtection="1">
      <alignment horizontal="left" vertical="top"/>
      <protection locked="0"/>
    </xf>
    <xf numFmtId="0" fontId="14" fillId="3" borderId="3" xfId="0" applyFont="1" applyFill="1" applyBorder="1" applyAlignment="1" applyProtection="1">
      <alignment horizontal="left" vertical="top"/>
      <protection locked="0"/>
    </xf>
    <xf numFmtId="0" fontId="14" fillId="3" borderId="4" xfId="0" applyFont="1" applyFill="1" applyBorder="1" applyAlignment="1" applyProtection="1">
      <alignment horizontal="left" vertical="top"/>
      <protection locked="0"/>
    </xf>
    <xf numFmtId="0" fontId="16" fillId="4" borderId="0" xfId="0" applyFont="1" applyFill="1" applyAlignment="1">
      <alignment horizontal="center" vertical="center"/>
    </xf>
    <xf numFmtId="14" fontId="14" fillId="3" borderId="1" xfId="0" applyNumberFormat="1" applyFont="1" applyFill="1" applyBorder="1" applyAlignment="1" applyProtection="1">
      <alignment horizontal="center" vertical="top"/>
      <protection locked="0"/>
    </xf>
    <xf numFmtId="164" fontId="15" fillId="3" borderId="1" xfId="0" applyNumberFormat="1" applyFont="1" applyFill="1" applyBorder="1" applyAlignment="1">
      <alignment horizontal="lef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20" fillId="3" borderId="0" xfId="0" applyFont="1" applyFill="1" applyAlignment="1">
      <alignment horizontal="center" vertical="center"/>
    </xf>
    <xf numFmtId="0" fontId="14" fillId="3" borderId="1" xfId="0" applyFont="1" applyFill="1" applyBorder="1" applyAlignment="1" applyProtection="1">
      <alignment horizontal="center" vertical="top"/>
      <protection locked="0"/>
    </xf>
    <xf numFmtId="0" fontId="12" fillId="3" borderId="2" xfId="1" applyFill="1" applyBorder="1" applyAlignment="1" applyProtection="1">
      <alignment horizontal="left" vertical="top"/>
      <protection locked="0"/>
    </xf>
    <xf numFmtId="0" fontId="17" fillId="3" borderId="3" xfId="1" applyFont="1" applyFill="1" applyBorder="1" applyAlignment="1" applyProtection="1">
      <alignment horizontal="left" vertical="top"/>
      <protection locked="0"/>
    </xf>
    <xf numFmtId="0" fontId="17" fillId="3" borderId="4" xfId="1" applyFont="1" applyFill="1" applyBorder="1" applyAlignment="1" applyProtection="1">
      <alignment horizontal="left" vertical="top"/>
      <protection locked="0"/>
    </xf>
    <xf numFmtId="0" fontId="14" fillId="3" borderId="1" xfId="0" applyFont="1" applyFill="1" applyBorder="1" applyAlignment="1" applyProtection="1">
      <alignment horizontal="left" vertical="top"/>
      <protection locked="0"/>
    </xf>
    <xf numFmtId="0" fontId="14" fillId="3" borderId="1" xfId="0" applyFont="1" applyFill="1" applyBorder="1" applyAlignment="1">
      <alignment horizontal="left" vertical="top"/>
    </xf>
    <xf numFmtId="0" fontId="14" fillId="3" borderId="1" xfId="0" applyFont="1" applyFill="1" applyBorder="1" applyAlignment="1">
      <alignment horizontal="center" vertical="top"/>
    </xf>
    <xf numFmtId="17" fontId="14" fillId="3" borderId="1" xfId="0" applyNumberFormat="1" applyFont="1" applyFill="1" applyBorder="1" applyAlignment="1">
      <alignment horizontal="center" vertical="top"/>
    </xf>
    <xf numFmtId="49" fontId="14" fillId="3" borderId="1" xfId="0" applyNumberFormat="1" applyFont="1" applyFill="1" applyBorder="1" applyAlignment="1">
      <alignment horizontal="left" vertical="top"/>
    </xf>
    <xf numFmtId="0" fontId="33" fillId="3" borderId="0" xfId="0" applyFont="1" applyFill="1" applyAlignment="1">
      <alignment horizontal="center" vertical="center"/>
    </xf>
    <xf numFmtId="20" fontId="14" fillId="3" borderId="1" xfId="0" applyNumberFormat="1" applyFont="1" applyFill="1" applyBorder="1" applyAlignment="1" applyProtection="1">
      <alignment horizontal="center" vertical="top"/>
      <protection locked="0"/>
    </xf>
    <xf numFmtId="0" fontId="3" fillId="4" borderId="0" xfId="0" applyFont="1" applyFill="1" applyAlignment="1">
      <alignment horizontal="left" vertical="center" wrapText="1"/>
    </xf>
    <xf numFmtId="0" fontId="3" fillId="4" borderId="5" xfId="0" applyFont="1" applyFill="1" applyBorder="1" applyAlignment="1">
      <alignment horizontal="left" vertical="center" wrapText="1"/>
    </xf>
    <xf numFmtId="0" fontId="14" fillId="3" borderId="8" xfId="0" applyFont="1" applyFill="1" applyBorder="1" applyAlignment="1" applyProtection="1">
      <alignment horizontal="left" vertical="center" wrapText="1"/>
      <protection locked="0"/>
    </xf>
    <xf numFmtId="0" fontId="14" fillId="3" borderId="12" xfId="0" applyFont="1" applyFill="1" applyBorder="1" applyAlignment="1" applyProtection="1">
      <alignment horizontal="left" vertical="center" wrapText="1"/>
      <protection locked="0"/>
    </xf>
    <xf numFmtId="0" fontId="14" fillId="3" borderId="9" xfId="0" applyFont="1" applyFill="1" applyBorder="1" applyAlignment="1" applyProtection="1">
      <alignment horizontal="left" vertical="center" wrapText="1"/>
      <protection locked="0"/>
    </xf>
    <xf numFmtId="0" fontId="14" fillId="3" borderId="10" xfId="0" applyFont="1" applyFill="1" applyBorder="1" applyAlignment="1" applyProtection="1">
      <alignment horizontal="left" vertical="center" wrapText="1"/>
      <protection locked="0"/>
    </xf>
    <xf numFmtId="0" fontId="14" fillId="3" borderId="6" xfId="0" applyFont="1" applyFill="1" applyBorder="1" applyAlignment="1" applyProtection="1">
      <alignment horizontal="left" vertical="center" wrapText="1"/>
      <protection locked="0"/>
    </xf>
    <xf numFmtId="0" fontId="14" fillId="3" borderId="11" xfId="0" applyFont="1" applyFill="1" applyBorder="1" applyAlignment="1" applyProtection="1">
      <alignment horizontal="left" vertical="center" wrapText="1"/>
      <protection locked="0"/>
    </xf>
    <xf numFmtId="0" fontId="3" fillId="4" borderId="1" xfId="0" applyFont="1" applyFill="1" applyBorder="1" applyAlignment="1">
      <alignment horizontal="left" vertical="center"/>
    </xf>
    <xf numFmtId="0" fontId="4" fillId="3" borderId="1" xfId="0" applyFont="1" applyFill="1" applyBorder="1" applyAlignment="1">
      <alignment horizontal="left" vertical="center"/>
    </xf>
    <xf numFmtId="49" fontId="4" fillId="3" borderId="1" xfId="0" applyNumberFormat="1" applyFont="1" applyFill="1" applyBorder="1" applyAlignment="1">
      <alignment horizontal="center" vertical="center"/>
    </xf>
    <xf numFmtId="20" fontId="4" fillId="3" borderId="1" xfId="0" applyNumberFormat="1" applyFont="1" applyFill="1" applyBorder="1" applyAlignment="1" applyProtection="1">
      <alignment horizontal="center" vertical="top"/>
      <protection locked="0"/>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20" fillId="3" borderId="0" xfId="0" applyFont="1" applyFill="1" applyAlignment="1">
      <alignment horizontal="center" vertical="center" wrapText="1"/>
    </xf>
    <xf numFmtId="0" fontId="16" fillId="4" borderId="5" xfId="0" applyFont="1" applyFill="1" applyBorder="1" applyAlignment="1">
      <alignment horizontal="center" vertical="center"/>
    </xf>
    <xf numFmtId="0" fontId="25" fillId="3" borderId="10" xfId="1" applyFont="1" applyFill="1" applyBorder="1" applyAlignment="1">
      <alignment horizontal="left" vertical="center" wrapText="1"/>
    </xf>
    <xf numFmtId="0" fontId="25" fillId="3" borderId="6" xfId="1" applyFont="1" applyFill="1" applyBorder="1" applyAlignment="1">
      <alignment horizontal="left" vertical="center" wrapText="1"/>
    </xf>
    <xf numFmtId="0" fontId="25" fillId="3" borderId="11" xfId="1" applyFont="1" applyFill="1" applyBorder="1" applyAlignment="1">
      <alignment horizontal="left" vertical="center" wrapText="1"/>
    </xf>
    <xf numFmtId="0" fontId="6" fillId="3" borderId="17"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3" borderId="8" xfId="0" applyFont="1" applyFill="1" applyBorder="1" applyAlignment="1">
      <alignment horizontal="left" vertical="center" wrapText="1"/>
    </xf>
    <xf numFmtId="0" fontId="6" fillId="3" borderId="12" xfId="0" applyFont="1" applyFill="1" applyBorder="1" applyAlignment="1">
      <alignment horizontal="left" vertical="center" wrapText="1"/>
    </xf>
    <xf numFmtId="0" fontId="6" fillId="3" borderId="9" xfId="0" applyFont="1" applyFill="1" applyBorder="1" applyAlignment="1">
      <alignment horizontal="left" vertical="center" wrapText="1"/>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32" fillId="3" borderId="2" xfId="0" applyFont="1" applyFill="1" applyBorder="1" applyAlignment="1" applyProtection="1">
      <alignment horizontal="left" vertical="top" wrapText="1"/>
      <protection locked="0"/>
    </xf>
    <xf numFmtId="0" fontId="32" fillId="3" borderId="3" xfId="0" applyFont="1" applyFill="1" applyBorder="1" applyAlignment="1" applyProtection="1">
      <alignment horizontal="left" vertical="top" wrapText="1"/>
      <protection locked="0"/>
    </xf>
    <xf numFmtId="0" fontId="32" fillId="3" borderId="4" xfId="0" applyFont="1" applyFill="1" applyBorder="1" applyAlignment="1" applyProtection="1">
      <alignment horizontal="left" vertical="top" wrapText="1"/>
      <protection locked="0"/>
    </xf>
    <xf numFmtId="0" fontId="3" fillId="4" borderId="1" xfId="0" applyFont="1" applyFill="1" applyBorder="1" applyAlignment="1">
      <alignment horizontal="left" vertical="center" wrapText="1"/>
    </xf>
    <xf numFmtId="0" fontId="6" fillId="3" borderId="10"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11" xfId="0" applyFont="1" applyFill="1" applyBorder="1" applyAlignment="1">
      <alignment horizontal="left" vertical="center" wrapText="1"/>
    </xf>
    <xf numFmtId="0" fontId="6" fillId="3" borderId="2"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31" fillId="3" borderId="2" xfId="0" applyFont="1" applyFill="1" applyBorder="1" applyAlignment="1">
      <alignment horizontal="left" vertical="center" wrapText="1"/>
    </xf>
    <xf numFmtId="0" fontId="31" fillId="3" borderId="3" xfId="0" applyFont="1" applyFill="1" applyBorder="1" applyAlignment="1">
      <alignment horizontal="left" vertical="center" wrapText="1"/>
    </xf>
    <xf numFmtId="0" fontId="31" fillId="3" borderId="4" xfId="0" applyFont="1" applyFill="1" applyBorder="1" applyAlignment="1">
      <alignment horizontal="left" vertical="center" wrapText="1"/>
    </xf>
    <xf numFmtId="0" fontId="6" fillId="3" borderId="12"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1" xfId="0" applyFont="1" applyFill="1" applyBorder="1" applyAlignment="1">
      <alignment vertical="center" wrapText="1"/>
    </xf>
    <xf numFmtId="0" fontId="3" fillId="4" borderId="6" xfId="0" applyFont="1" applyFill="1" applyBorder="1" applyAlignment="1">
      <alignment horizontal="left" vertical="center"/>
    </xf>
    <xf numFmtId="0" fontId="6" fillId="3" borderId="17" xfId="0" applyFont="1" applyFill="1" applyBorder="1" applyAlignment="1">
      <alignment horizontal="left" vertical="center" wrapText="1"/>
    </xf>
    <xf numFmtId="0" fontId="5" fillId="3" borderId="0" xfId="0" applyFont="1" applyFill="1" applyAlignment="1">
      <alignment horizontal="left" vertical="center" wrapText="1"/>
    </xf>
    <xf numFmtId="0" fontId="6" fillId="3" borderId="2" xfId="0" applyFont="1" applyFill="1" applyBorder="1" applyAlignment="1">
      <alignment vertical="center" wrapText="1"/>
    </xf>
    <xf numFmtId="0" fontId="6" fillId="3" borderId="3" xfId="0" applyFont="1" applyFill="1" applyBorder="1" applyAlignment="1">
      <alignment vertical="center" wrapText="1"/>
    </xf>
    <xf numFmtId="0" fontId="6" fillId="3" borderId="4" xfId="0" applyFont="1" applyFill="1" applyBorder="1" applyAlignment="1">
      <alignment vertical="center" wrapText="1"/>
    </xf>
    <xf numFmtId="0" fontId="18" fillId="3" borderId="1" xfId="0" applyFont="1" applyFill="1" applyBorder="1" applyAlignment="1">
      <alignment horizontal="left" vertical="center" wrapText="1"/>
    </xf>
    <xf numFmtId="0" fontId="23" fillId="3" borderId="0" xfId="0" applyFont="1" applyFill="1" applyAlignment="1">
      <alignment horizontal="left" vertical="top" wrapText="1"/>
    </xf>
    <xf numFmtId="49" fontId="14" fillId="3" borderId="3" xfId="0" applyNumberFormat="1" applyFont="1" applyFill="1" applyBorder="1" applyAlignment="1">
      <alignment horizontal="left" vertical="top"/>
    </xf>
    <xf numFmtId="49" fontId="14" fillId="3" borderId="4" xfId="0" applyNumberFormat="1" applyFont="1" applyFill="1" applyBorder="1" applyAlignment="1">
      <alignment horizontal="left" vertical="top"/>
    </xf>
    <xf numFmtId="0" fontId="14" fillId="3" borderId="3" xfId="0" applyFont="1" applyFill="1" applyBorder="1" applyAlignment="1">
      <alignment horizontal="center" vertical="top"/>
    </xf>
    <xf numFmtId="0" fontId="14" fillId="3" borderId="4" xfId="0" applyFont="1" applyFill="1" applyBorder="1" applyAlignment="1">
      <alignment horizontal="center" vertical="top"/>
    </xf>
    <xf numFmtId="0" fontId="2" fillId="3" borderId="1" xfId="0" applyFont="1" applyFill="1" applyBorder="1" applyAlignment="1">
      <alignment horizontal="center" vertical="center"/>
    </xf>
    <xf numFmtId="0" fontId="27" fillId="3" borderId="0" xfId="1" applyFont="1" applyFill="1" applyAlignment="1">
      <alignment horizontal="center" vertical="center"/>
    </xf>
    <xf numFmtId="0" fontId="6"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8" fillId="4" borderId="1" xfId="0" applyFont="1" applyFill="1" applyBorder="1" applyAlignment="1">
      <alignment horizontal="left" vertical="center" wrapText="1"/>
    </xf>
    <xf numFmtId="0" fontId="8" fillId="4" borderId="1" xfId="0" applyFont="1" applyFill="1" applyBorder="1" applyAlignment="1">
      <alignment horizontal="left" vertical="center"/>
    </xf>
    <xf numFmtId="0" fontId="3" fillId="4" borderId="0" xfId="0" applyFont="1" applyFill="1" applyAlignment="1">
      <alignment horizontal="left" vertical="center"/>
    </xf>
    <xf numFmtId="0" fontId="3" fillId="4" borderId="2" xfId="0" applyFont="1" applyFill="1" applyBorder="1" applyAlignment="1">
      <alignment horizontal="left" vertical="center" wrapText="1"/>
    </xf>
    <xf numFmtId="0" fontId="6" fillId="3" borderId="3" xfId="0" applyFont="1" applyFill="1" applyBorder="1" applyAlignment="1">
      <alignment horizontal="center" vertical="center"/>
    </xf>
    <xf numFmtId="0" fontId="6" fillId="2" borderId="1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5" fillId="3" borderId="0" xfId="0" applyFont="1" applyFill="1" applyAlignment="1">
      <alignment horizontal="left" vertical="top" wrapText="1"/>
    </xf>
    <xf numFmtId="0" fontId="14" fillId="3" borderId="2" xfId="0" applyFont="1" applyFill="1" applyBorder="1" applyAlignment="1">
      <alignment horizontal="left" vertical="top"/>
    </xf>
    <xf numFmtId="0" fontId="14" fillId="3" borderId="3" xfId="0" applyFont="1" applyFill="1" applyBorder="1" applyAlignment="1">
      <alignment horizontal="left" vertical="top"/>
    </xf>
    <xf numFmtId="0" fontId="14" fillId="3" borderId="4" xfId="0" applyFont="1" applyFill="1" applyBorder="1" applyAlignment="1">
      <alignment horizontal="left" vertical="top"/>
    </xf>
    <xf numFmtId="0" fontId="34" fillId="0" borderId="14" xfId="0" applyFont="1" applyBorder="1" applyAlignment="1">
      <alignment horizontal="center" wrapText="1"/>
    </xf>
    <xf numFmtId="0" fontId="34" fillId="0" borderId="15" xfId="0" applyFont="1" applyBorder="1" applyAlignment="1">
      <alignment horizontal="center" wrapText="1"/>
    </xf>
    <xf numFmtId="0" fontId="34" fillId="0" borderId="16" xfId="0" applyFont="1" applyBorder="1" applyAlignment="1">
      <alignment horizontal="center" wrapText="1"/>
    </xf>
    <xf numFmtId="0" fontId="31" fillId="3" borderId="1" xfId="0" applyFont="1" applyFill="1" applyBorder="1" applyAlignment="1">
      <alignment vertical="center" wrapText="1"/>
    </xf>
    <xf numFmtId="0" fontId="36" fillId="3" borderId="1" xfId="0" applyFont="1" applyFill="1" applyBorder="1" applyAlignment="1" applyProtection="1">
      <alignment horizontal="left" vertical="center"/>
      <protection locked="0"/>
    </xf>
    <xf numFmtId="14" fontId="36" fillId="3" borderId="2" xfId="0" applyNumberFormat="1" applyFont="1" applyFill="1" applyBorder="1" applyAlignment="1" applyProtection="1">
      <alignment horizontal="left" vertical="center"/>
      <protection locked="0"/>
    </xf>
    <xf numFmtId="0" fontId="36" fillId="3" borderId="3" xfId="0" applyFont="1" applyFill="1" applyBorder="1" applyAlignment="1" applyProtection="1">
      <alignment horizontal="left" vertical="center"/>
      <protection locked="0"/>
    </xf>
    <xf numFmtId="0" fontId="36" fillId="3" borderId="4" xfId="0" applyFont="1" applyFill="1" applyBorder="1" applyAlignment="1" applyProtection="1">
      <alignment horizontal="left" vertical="center"/>
      <protection locked="0"/>
    </xf>
    <xf numFmtId="0" fontId="10" fillId="3" borderId="1" xfId="0" applyFont="1" applyFill="1" applyBorder="1" applyProtection="1">
      <protection locked="0"/>
    </xf>
    <xf numFmtId="0" fontId="35" fillId="3" borderId="8" xfId="0" applyFont="1" applyFill="1" applyBorder="1" applyAlignment="1" applyProtection="1">
      <alignment horizontal="left" vertical="center"/>
      <protection locked="0"/>
    </xf>
    <xf numFmtId="0" fontId="35" fillId="3" borderId="12" xfId="0" applyFont="1" applyFill="1" applyBorder="1" applyAlignment="1" applyProtection="1">
      <alignment horizontal="left" vertical="center"/>
      <protection locked="0"/>
    </xf>
    <xf numFmtId="0" fontId="35" fillId="3" borderId="9" xfId="0" applyFont="1" applyFill="1" applyBorder="1" applyAlignment="1" applyProtection="1">
      <alignment horizontal="left" vertical="center"/>
      <protection locked="0"/>
    </xf>
    <xf numFmtId="0" fontId="35" fillId="3" borderId="13" xfId="0" applyFont="1" applyFill="1" applyBorder="1" applyAlignment="1" applyProtection="1">
      <alignment horizontal="left" vertical="center"/>
      <protection locked="0"/>
    </xf>
    <xf numFmtId="0" fontId="35" fillId="3" borderId="0" xfId="0" applyFont="1" applyFill="1" applyAlignment="1" applyProtection="1">
      <alignment horizontal="left" vertical="center"/>
      <protection locked="0"/>
    </xf>
    <xf numFmtId="0" fontId="35" fillId="3" borderId="5" xfId="0" applyFont="1" applyFill="1" applyBorder="1" applyAlignment="1" applyProtection="1">
      <alignment horizontal="left" vertical="center"/>
      <protection locked="0"/>
    </xf>
    <xf numFmtId="0" fontId="35" fillId="3" borderId="10" xfId="0" applyFont="1" applyFill="1" applyBorder="1" applyAlignment="1" applyProtection="1">
      <alignment horizontal="left" vertical="center"/>
      <protection locked="0"/>
    </xf>
    <xf numFmtId="0" fontId="35" fillId="3" borderId="6" xfId="0" applyFont="1" applyFill="1" applyBorder="1" applyAlignment="1" applyProtection="1">
      <alignment horizontal="left" vertical="center"/>
      <protection locked="0"/>
    </xf>
    <xf numFmtId="0" fontId="35" fillId="3" borderId="11" xfId="0" applyFont="1" applyFill="1" applyBorder="1" applyAlignment="1" applyProtection="1">
      <alignment horizontal="left" vertical="center"/>
      <protection locked="0"/>
    </xf>
    <xf numFmtId="0" fontId="16" fillId="4" borderId="0" xfId="0" applyFont="1" applyFill="1" applyAlignment="1" applyProtection="1">
      <alignment horizontal="center" vertical="center"/>
      <protection locked="0"/>
    </xf>
    <xf numFmtId="0" fontId="16" fillId="4" borderId="5" xfId="0" applyFont="1" applyFill="1" applyBorder="1" applyAlignment="1" applyProtection="1">
      <alignment horizontal="center" vertical="center"/>
      <protection locked="0"/>
    </xf>
    <xf numFmtId="0" fontId="10" fillId="3" borderId="1" xfId="0" applyFont="1" applyFill="1" applyBorder="1" applyAlignment="1">
      <alignment horizontal="center"/>
    </xf>
    <xf numFmtId="0" fontId="3" fillId="4" borderId="8" xfId="0" applyFont="1" applyFill="1" applyBorder="1" applyProtection="1">
      <protection locked="0"/>
    </xf>
    <xf numFmtId="0" fontId="3" fillId="4" borderId="12" xfId="0" applyFont="1" applyFill="1" applyBorder="1" applyProtection="1">
      <protection locked="0"/>
    </xf>
    <xf numFmtId="0" fontId="3" fillId="4" borderId="9" xfId="0" applyFont="1" applyFill="1" applyBorder="1" applyProtection="1">
      <protection locked="0"/>
    </xf>
    <xf numFmtId="0" fontId="11" fillId="3" borderId="0" xfId="0" applyFont="1" applyFill="1" applyAlignment="1">
      <alignment horizontal="left" wrapText="1"/>
    </xf>
    <xf numFmtId="0" fontId="10" fillId="3" borderId="1" xfId="0" applyFont="1" applyFill="1" applyBorder="1" applyAlignment="1" applyProtection="1">
      <alignment horizontal="left"/>
      <protection locked="0"/>
    </xf>
    <xf numFmtId="0" fontId="3" fillId="4" borderId="1" xfId="0" applyFont="1" applyFill="1" applyBorder="1" applyAlignment="1" applyProtection="1">
      <alignment horizontal="left"/>
      <protection locked="0"/>
    </xf>
    <xf numFmtId="0" fontId="3" fillId="4" borderId="5" xfId="0" applyFont="1" applyFill="1" applyBorder="1" applyAlignment="1" applyProtection="1">
      <alignment horizontal="left" vertical="center"/>
      <protection locked="0"/>
    </xf>
    <xf numFmtId="0" fontId="6" fillId="3" borderId="1" xfId="0" applyFont="1" applyFill="1" applyBorder="1" applyAlignment="1" applyProtection="1">
      <alignment horizontal="left" vertical="center"/>
      <protection locked="0"/>
    </xf>
    <xf numFmtId="0" fontId="6" fillId="3" borderId="1" xfId="0" applyFont="1" applyFill="1" applyBorder="1" applyAlignment="1" applyProtection="1">
      <alignment horizontal="left" vertical="top"/>
      <protection locked="0"/>
    </xf>
    <xf numFmtId="0" fontId="6" fillId="3" borderId="2" xfId="0" applyFont="1" applyFill="1" applyBorder="1" applyAlignment="1" applyProtection="1">
      <alignment horizontal="center" vertical="top"/>
      <protection locked="0"/>
    </xf>
    <xf numFmtId="0" fontId="6" fillId="3" borderId="3" xfId="0" applyFont="1" applyFill="1" applyBorder="1" applyAlignment="1" applyProtection="1">
      <alignment horizontal="center" vertical="top"/>
      <protection locked="0"/>
    </xf>
    <xf numFmtId="0" fontId="3" fillId="4" borderId="1" xfId="0" applyFont="1" applyFill="1" applyBorder="1" applyAlignment="1" applyProtection="1">
      <alignment horizontal="left" vertical="center"/>
      <protection locked="0"/>
    </xf>
    <xf numFmtId="0" fontId="1" fillId="4" borderId="1" xfId="0" applyFont="1" applyFill="1" applyBorder="1" applyAlignment="1" applyProtection="1">
      <alignment horizontal="center" vertical="center" wrapText="1"/>
      <protection locked="0"/>
    </xf>
    <xf numFmtId="0" fontId="3" fillId="4" borderId="1" xfId="0" applyFont="1" applyFill="1" applyBorder="1" applyAlignment="1" applyProtection="1">
      <alignment horizontal="center" vertical="center" wrapText="1"/>
      <protection locked="0"/>
    </xf>
    <xf numFmtId="0" fontId="21" fillId="3" borderId="0" xfId="0" applyFont="1" applyFill="1" applyAlignment="1" applyProtection="1">
      <alignment horizontal="center" wrapText="1"/>
      <protection locked="0"/>
    </xf>
    <xf numFmtId="0" fontId="3" fillId="4" borderId="1" xfId="0" applyFont="1" applyFill="1" applyBorder="1" applyAlignment="1" applyProtection="1">
      <alignment horizontal="center" vertical="center"/>
      <protection locked="0"/>
    </xf>
    <xf numFmtId="0" fontId="3" fillId="4" borderId="8" xfId="0" applyFont="1" applyFill="1" applyBorder="1" applyAlignment="1" applyProtection="1">
      <alignment horizontal="left" vertical="center" wrapText="1"/>
      <protection locked="0"/>
    </xf>
    <xf numFmtId="0" fontId="3" fillId="4" borderId="12" xfId="0" applyFont="1" applyFill="1" applyBorder="1" applyAlignment="1" applyProtection="1">
      <alignment horizontal="left" vertical="center" wrapText="1"/>
      <protection locked="0"/>
    </xf>
    <xf numFmtId="0" fontId="3" fillId="4" borderId="9" xfId="0" applyFont="1" applyFill="1" applyBorder="1" applyAlignment="1" applyProtection="1">
      <alignment horizontal="left" vertical="center" wrapText="1"/>
      <protection locked="0"/>
    </xf>
    <xf numFmtId="0" fontId="3" fillId="4" borderId="10" xfId="0" applyFont="1" applyFill="1" applyBorder="1" applyAlignment="1" applyProtection="1">
      <alignment horizontal="left" vertical="center" wrapText="1"/>
      <protection locked="0"/>
    </xf>
    <xf numFmtId="0" fontId="3" fillId="4" borderId="6" xfId="0" applyFont="1" applyFill="1" applyBorder="1" applyAlignment="1" applyProtection="1">
      <alignment horizontal="left" vertical="center" wrapText="1"/>
      <protection locked="0"/>
    </xf>
    <xf numFmtId="0" fontId="3" fillId="4" borderId="11" xfId="0" applyFont="1" applyFill="1" applyBorder="1" applyAlignment="1" applyProtection="1">
      <alignment horizontal="left" vertical="center" wrapText="1"/>
      <protection locked="0"/>
    </xf>
    <xf numFmtId="0" fontId="3" fillId="4" borderId="17" xfId="0" applyFont="1" applyFill="1" applyBorder="1" applyAlignment="1" applyProtection="1">
      <alignment horizontal="center" vertical="center" wrapText="1"/>
      <protection locked="0"/>
    </xf>
    <xf numFmtId="0" fontId="3" fillId="4" borderId="7" xfId="0" applyFont="1" applyFill="1" applyBorder="1" applyAlignment="1" applyProtection="1">
      <alignment horizontal="center" vertical="center" wrapText="1"/>
      <protection locked="0"/>
    </xf>
    <xf numFmtId="0" fontId="2" fillId="3" borderId="0" xfId="0" applyFont="1" applyFill="1" applyAlignment="1">
      <alignment horizontal="center" vertical="top" wrapText="1"/>
    </xf>
  </cellXfs>
  <cellStyles count="2">
    <cellStyle name="Hyperlink" xfId="1" builtinId="8" customBuiltin="1"/>
    <cellStyle name="Normal" xfId="0" builtinId="0"/>
  </cellStyles>
  <dxfs count="72">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D0122D"/>
      <color rgb="FF1E428A"/>
      <color rgb="FF4EC1E0"/>
      <color rgb="FF003366"/>
      <color rgb="FF5757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6.png"/><Relationship Id="rId7" Type="http://schemas.microsoft.com/office/2007/relationships/hdphoto" Target="../media/hdphoto1.wdp"/><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2.png"/><Relationship Id="rId5" Type="http://schemas.openxmlformats.org/officeDocument/2006/relationships/image" Target="../media/image8.png"/><Relationship Id="rId10" Type="http://schemas.openxmlformats.org/officeDocument/2006/relationships/image" Target="../media/image11.png"/><Relationship Id="rId4" Type="http://schemas.openxmlformats.org/officeDocument/2006/relationships/image" Target="../media/image7.png"/><Relationship Id="rId9" Type="http://schemas.microsoft.com/office/2007/relationships/hdphoto" Target="../media/hdphoto2.wdp"/></Relationships>
</file>

<file path=xl/drawings/_rels/drawing4.xml.rels><?xml version="1.0" encoding="UTF-8" standalone="yes"?>
<Relationships xmlns="http://schemas.openxmlformats.org/package/2006/relationships"><Relationship Id="rId8" Type="http://schemas.openxmlformats.org/officeDocument/2006/relationships/image" Target="../media/image19.png"/><Relationship Id="rId13" Type="http://schemas.openxmlformats.org/officeDocument/2006/relationships/image" Target="../media/image21.png"/><Relationship Id="rId18" Type="http://schemas.openxmlformats.org/officeDocument/2006/relationships/image" Target="../media/image25.png"/><Relationship Id="rId26" Type="http://schemas.openxmlformats.org/officeDocument/2006/relationships/image" Target="../media/image30.png"/><Relationship Id="rId3" Type="http://schemas.openxmlformats.org/officeDocument/2006/relationships/image" Target="../media/image15.png"/><Relationship Id="rId21" Type="http://schemas.openxmlformats.org/officeDocument/2006/relationships/image" Target="../media/image10.png"/><Relationship Id="rId34" Type="http://schemas.openxmlformats.org/officeDocument/2006/relationships/image" Target="../media/image38.png"/><Relationship Id="rId7" Type="http://schemas.openxmlformats.org/officeDocument/2006/relationships/image" Target="../media/image18.png"/><Relationship Id="rId12" Type="http://schemas.openxmlformats.org/officeDocument/2006/relationships/image" Target="../media/image20.png"/><Relationship Id="rId17" Type="http://schemas.openxmlformats.org/officeDocument/2006/relationships/image" Target="../media/image24.png"/><Relationship Id="rId25" Type="http://schemas.microsoft.com/office/2007/relationships/hdphoto" Target="../media/hdphoto3.wdp"/><Relationship Id="rId33" Type="http://schemas.openxmlformats.org/officeDocument/2006/relationships/image" Target="../media/image37.png"/><Relationship Id="rId2" Type="http://schemas.openxmlformats.org/officeDocument/2006/relationships/image" Target="../media/image14.png"/><Relationship Id="rId16" Type="http://schemas.openxmlformats.org/officeDocument/2006/relationships/image" Target="../media/image8.png"/><Relationship Id="rId20" Type="http://schemas.openxmlformats.org/officeDocument/2006/relationships/image" Target="../media/image27.png"/><Relationship Id="rId29" Type="http://schemas.openxmlformats.org/officeDocument/2006/relationships/image" Target="../media/image33.png"/><Relationship Id="rId1" Type="http://schemas.openxmlformats.org/officeDocument/2006/relationships/image" Target="../media/image13.png"/><Relationship Id="rId6" Type="http://schemas.openxmlformats.org/officeDocument/2006/relationships/image" Target="../media/image5.png"/><Relationship Id="rId11" Type="http://schemas.openxmlformats.org/officeDocument/2006/relationships/image" Target="../media/image4.png"/><Relationship Id="rId24" Type="http://schemas.openxmlformats.org/officeDocument/2006/relationships/image" Target="../media/image29.png"/><Relationship Id="rId32" Type="http://schemas.openxmlformats.org/officeDocument/2006/relationships/image" Target="../media/image36.png"/><Relationship Id="rId5" Type="http://schemas.openxmlformats.org/officeDocument/2006/relationships/image" Target="../media/image17.png"/><Relationship Id="rId15" Type="http://schemas.openxmlformats.org/officeDocument/2006/relationships/image" Target="../media/image23.png"/><Relationship Id="rId23" Type="http://schemas.openxmlformats.org/officeDocument/2006/relationships/image" Target="../media/image28.png"/><Relationship Id="rId28" Type="http://schemas.openxmlformats.org/officeDocument/2006/relationships/image" Target="../media/image32.png"/><Relationship Id="rId10" Type="http://schemas.openxmlformats.org/officeDocument/2006/relationships/image" Target="../media/image6.png"/><Relationship Id="rId19" Type="http://schemas.openxmlformats.org/officeDocument/2006/relationships/image" Target="../media/image26.png"/><Relationship Id="rId31" Type="http://schemas.openxmlformats.org/officeDocument/2006/relationships/image" Target="../media/image35.png"/><Relationship Id="rId4" Type="http://schemas.openxmlformats.org/officeDocument/2006/relationships/image" Target="../media/image16.png"/><Relationship Id="rId9" Type="http://schemas.openxmlformats.org/officeDocument/2006/relationships/image" Target="../media/image11.png"/><Relationship Id="rId14" Type="http://schemas.openxmlformats.org/officeDocument/2006/relationships/image" Target="../media/image22.png"/><Relationship Id="rId22" Type="http://schemas.microsoft.com/office/2007/relationships/hdphoto" Target="../media/hdphoto2.wdp"/><Relationship Id="rId27" Type="http://schemas.openxmlformats.org/officeDocument/2006/relationships/image" Target="../media/image31.png"/><Relationship Id="rId30" Type="http://schemas.openxmlformats.org/officeDocument/2006/relationships/image" Target="../media/image34.png"/><Relationship Id="rId35" Type="http://schemas.openxmlformats.org/officeDocument/2006/relationships/image" Target="../media/image39.png"/></Relationships>
</file>

<file path=xl/drawings/_rels/drawing5.xml.rels><?xml version="1.0" encoding="UTF-8" standalone="yes"?>
<Relationships xmlns="http://schemas.openxmlformats.org/package/2006/relationships"><Relationship Id="rId1" Type="http://schemas.openxmlformats.org/officeDocument/2006/relationships/image" Target="../media/image40.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absolute">
    <xdr:from>
      <xdr:col>15</xdr:col>
      <xdr:colOff>371474</xdr:colOff>
      <xdr:row>0</xdr:row>
      <xdr:rowOff>77543</xdr:rowOff>
    </xdr:from>
    <xdr:to>
      <xdr:col>16</xdr:col>
      <xdr:colOff>457199</xdr:colOff>
      <xdr:row>0</xdr:row>
      <xdr:rowOff>676275</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9134474" y="77543"/>
          <a:ext cx="657225" cy="5987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15</xdr:col>
      <xdr:colOff>238125</xdr:colOff>
      <xdr:row>0</xdr:row>
      <xdr:rowOff>0</xdr:rowOff>
    </xdr:from>
    <xdr:to>
      <xdr:col>16</xdr:col>
      <xdr:colOff>561975</xdr:colOff>
      <xdr:row>1</xdr:row>
      <xdr:rowOff>31767</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9001125" y="0"/>
          <a:ext cx="895350" cy="2984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42</xdr:row>
      <xdr:rowOff>47625</xdr:rowOff>
    </xdr:from>
    <xdr:to>
      <xdr:col>4</xdr:col>
      <xdr:colOff>1520</xdr:colOff>
      <xdr:row>42</xdr:row>
      <xdr:rowOff>432196</xdr:rowOff>
    </xdr:to>
    <xdr:pic>
      <xdr:nvPicPr>
        <xdr:cNvPr id="146" name="Picture 26">
          <a:extLst>
            <a:ext uri="{FF2B5EF4-FFF2-40B4-BE49-F238E27FC236}">
              <a16:creationId xmlns:a16="http://schemas.microsoft.com/office/drawing/2014/main" id="{00000000-0008-0000-0700-000092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143000" y="9591675"/>
          <a:ext cx="399085" cy="384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43</xdr:row>
      <xdr:rowOff>0</xdr:rowOff>
    </xdr:from>
    <xdr:to>
      <xdr:col>3</xdr:col>
      <xdr:colOff>388206</xdr:colOff>
      <xdr:row>43</xdr:row>
      <xdr:rowOff>391507</xdr:rowOff>
    </xdr:to>
    <xdr:pic>
      <xdr:nvPicPr>
        <xdr:cNvPr id="147" name="Picture 146">
          <a:extLst>
            <a:ext uri="{FF2B5EF4-FFF2-40B4-BE49-F238E27FC236}">
              <a16:creationId xmlns:a16="http://schemas.microsoft.com/office/drawing/2014/main" id="{00000000-0008-0000-0700-000093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143000" y="10744200"/>
          <a:ext cx="388206" cy="391507"/>
        </a:xfrm>
        <a:prstGeom prst="rect">
          <a:avLst/>
        </a:prstGeom>
      </xdr:spPr>
    </xdr:pic>
    <xdr:clientData/>
  </xdr:twoCellAnchor>
  <xdr:twoCellAnchor editAs="oneCell">
    <xdr:from>
      <xdr:col>3</xdr:col>
      <xdr:colOff>0</xdr:colOff>
      <xdr:row>44</xdr:row>
      <xdr:rowOff>104775</xdr:rowOff>
    </xdr:from>
    <xdr:to>
      <xdr:col>4</xdr:col>
      <xdr:colOff>2195</xdr:colOff>
      <xdr:row>44</xdr:row>
      <xdr:rowOff>493136</xdr:rowOff>
    </xdr:to>
    <xdr:pic>
      <xdr:nvPicPr>
        <xdr:cNvPr id="148" name="Picture 38">
          <a:extLst>
            <a:ext uri="{FF2B5EF4-FFF2-40B4-BE49-F238E27FC236}">
              <a16:creationId xmlns:a16="http://schemas.microsoft.com/office/drawing/2014/main" id="{00000000-0008-0000-0700-000094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flipH="1">
          <a:off x="1143000" y="11306175"/>
          <a:ext cx="415000" cy="3883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28575</xdr:colOff>
      <xdr:row>45</xdr:row>
      <xdr:rowOff>47625</xdr:rowOff>
    </xdr:from>
    <xdr:to>
      <xdr:col>3</xdr:col>
      <xdr:colOff>397180</xdr:colOff>
      <xdr:row>45</xdr:row>
      <xdr:rowOff>432196</xdr:rowOff>
    </xdr:to>
    <xdr:pic>
      <xdr:nvPicPr>
        <xdr:cNvPr id="149" name="Picture 26">
          <a:extLst>
            <a:ext uri="{FF2B5EF4-FFF2-40B4-BE49-F238E27FC236}">
              <a16:creationId xmlns:a16="http://schemas.microsoft.com/office/drawing/2014/main" id="{00000000-0008-0000-0700-000095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171575" y="12792075"/>
          <a:ext cx="399085" cy="384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24848</xdr:colOff>
      <xdr:row>46</xdr:row>
      <xdr:rowOff>33544</xdr:rowOff>
    </xdr:from>
    <xdr:to>
      <xdr:col>4</xdr:col>
      <xdr:colOff>249</xdr:colOff>
      <xdr:row>46</xdr:row>
      <xdr:rowOff>423395</xdr:rowOff>
    </xdr:to>
    <xdr:pic>
      <xdr:nvPicPr>
        <xdr:cNvPr id="150" name="Picture 149">
          <a:extLst>
            <a:ext uri="{FF2B5EF4-FFF2-40B4-BE49-F238E27FC236}">
              <a16:creationId xmlns:a16="http://schemas.microsoft.com/office/drawing/2014/main" id="{00000000-0008-0000-0700-000096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167848" y="13269153"/>
          <a:ext cx="388206" cy="389851"/>
        </a:xfrm>
        <a:prstGeom prst="rect">
          <a:avLst/>
        </a:prstGeom>
      </xdr:spPr>
    </xdr:pic>
    <xdr:clientData/>
  </xdr:twoCellAnchor>
  <xdr:twoCellAnchor editAs="oneCell">
    <xdr:from>
      <xdr:col>3</xdr:col>
      <xdr:colOff>0</xdr:colOff>
      <xdr:row>47</xdr:row>
      <xdr:rowOff>105603</xdr:rowOff>
    </xdr:from>
    <xdr:to>
      <xdr:col>4</xdr:col>
      <xdr:colOff>1520</xdr:colOff>
      <xdr:row>47</xdr:row>
      <xdr:rowOff>488517</xdr:rowOff>
    </xdr:to>
    <xdr:pic>
      <xdr:nvPicPr>
        <xdr:cNvPr id="151" name="Picture 26">
          <a:extLst>
            <a:ext uri="{FF2B5EF4-FFF2-40B4-BE49-F238E27FC236}">
              <a16:creationId xmlns:a16="http://schemas.microsoft.com/office/drawing/2014/main" id="{00000000-0008-0000-0700-000097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flipH="1">
          <a:off x="1143000" y="13796755"/>
          <a:ext cx="399085" cy="3829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34787</xdr:colOff>
      <xdr:row>48</xdr:row>
      <xdr:rowOff>8282</xdr:rowOff>
    </xdr:from>
    <xdr:to>
      <xdr:col>3</xdr:col>
      <xdr:colOff>394584</xdr:colOff>
      <xdr:row>48</xdr:row>
      <xdr:rowOff>401446</xdr:rowOff>
    </xdr:to>
    <xdr:pic>
      <xdr:nvPicPr>
        <xdr:cNvPr id="152" name="Picture 151">
          <a:extLst>
            <a:ext uri="{FF2B5EF4-FFF2-40B4-BE49-F238E27FC236}">
              <a16:creationId xmlns:a16="http://schemas.microsoft.com/office/drawing/2014/main" id="{00000000-0008-0000-0700-000098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177787" y="14386891"/>
          <a:ext cx="390277" cy="393164"/>
        </a:xfrm>
        <a:prstGeom prst="rect">
          <a:avLst/>
        </a:prstGeom>
      </xdr:spPr>
    </xdr:pic>
    <xdr:clientData/>
  </xdr:twoCellAnchor>
  <xdr:twoCellAnchor editAs="oneCell">
    <xdr:from>
      <xdr:col>2</xdr:col>
      <xdr:colOff>361950</xdr:colOff>
      <xdr:row>49</xdr:row>
      <xdr:rowOff>48453</xdr:rowOff>
    </xdr:from>
    <xdr:to>
      <xdr:col>3</xdr:col>
      <xdr:colOff>388827</xdr:colOff>
      <xdr:row>49</xdr:row>
      <xdr:rowOff>433749</xdr:rowOff>
    </xdr:to>
    <xdr:pic>
      <xdr:nvPicPr>
        <xdr:cNvPr id="153" name="Picture 59">
          <a:extLst>
            <a:ext uri="{FF2B5EF4-FFF2-40B4-BE49-F238E27FC236}">
              <a16:creationId xmlns:a16="http://schemas.microsoft.com/office/drawing/2014/main" id="{00000000-0008-0000-0700-000099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1132233" y="14882605"/>
          <a:ext cx="399594" cy="3852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14495</xdr:colOff>
      <xdr:row>50</xdr:row>
      <xdr:rowOff>8696</xdr:rowOff>
    </xdr:from>
    <xdr:to>
      <xdr:col>3</xdr:col>
      <xdr:colOff>392791</xdr:colOff>
      <xdr:row>50</xdr:row>
      <xdr:rowOff>391611</xdr:rowOff>
    </xdr:to>
    <xdr:pic>
      <xdr:nvPicPr>
        <xdr:cNvPr id="154" name="Picture 26">
          <a:extLst>
            <a:ext uri="{FF2B5EF4-FFF2-40B4-BE49-F238E27FC236}">
              <a16:creationId xmlns:a16="http://schemas.microsoft.com/office/drawing/2014/main" id="{00000000-0008-0000-0700-00009A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157495" y="15298392"/>
          <a:ext cx="401156" cy="382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356151</xdr:colOff>
      <xdr:row>51</xdr:row>
      <xdr:rowOff>16152</xdr:rowOff>
    </xdr:from>
    <xdr:to>
      <xdr:col>4</xdr:col>
      <xdr:colOff>869</xdr:colOff>
      <xdr:row>51</xdr:row>
      <xdr:rowOff>402856</xdr:rowOff>
    </xdr:to>
    <xdr:pic>
      <xdr:nvPicPr>
        <xdr:cNvPr id="155" name="Picture 38">
          <a:extLst>
            <a:ext uri="{FF2B5EF4-FFF2-40B4-BE49-F238E27FC236}">
              <a16:creationId xmlns:a16="http://schemas.microsoft.com/office/drawing/2014/main" id="{00000000-0008-0000-0700-00009B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flipH="1">
          <a:off x="1126434" y="15761391"/>
          <a:ext cx="415000" cy="3867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15737</xdr:colOff>
      <xdr:row>52</xdr:row>
      <xdr:rowOff>40998</xdr:rowOff>
    </xdr:from>
    <xdr:to>
      <xdr:col>4</xdr:col>
      <xdr:colOff>1241</xdr:colOff>
      <xdr:row>52</xdr:row>
      <xdr:rowOff>420340</xdr:rowOff>
    </xdr:to>
    <xdr:pic>
      <xdr:nvPicPr>
        <xdr:cNvPr id="156" name="Picture 42">
          <a:extLst>
            <a:ext uri="{FF2B5EF4-FFF2-40B4-BE49-F238E27FC236}">
              <a16:creationId xmlns:a16="http://schemas.microsoft.com/office/drawing/2014/main" id="{00000000-0008-0000-0700-00009C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flipH="1">
          <a:off x="1158737" y="16241781"/>
          <a:ext cx="383069" cy="379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15737</xdr:colOff>
      <xdr:row>54</xdr:row>
      <xdr:rowOff>50524</xdr:rowOff>
    </xdr:from>
    <xdr:to>
      <xdr:col>3</xdr:col>
      <xdr:colOff>394950</xdr:colOff>
      <xdr:row>54</xdr:row>
      <xdr:rowOff>433630</xdr:rowOff>
    </xdr:to>
    <xdr:pic>
      <xdr:nvPicPr>
        <xdr:cNvPr id="157" name="Picture 20">
          <a:extLst>
            <a:ext uri="{FF2B5EF4-FFF2-40B4-BE49-F238E27FC236}">
              <a16:creationId xmlns:a16="http://schemas.microsoft.com/office/drawing/2014/main" id="{00000000-0008-0000-0700-00009D000000}"/>
            </a:ext>
          </a:extLst>
        </xdr:cNvPr>
        <xdr:cNvPicPr>
          <a:picLocks noChangeAspect="1"/>
        </xdr:cNvPicPr>
      </xdr:nvPicPr>
      <xdr:blipFill>
        <a:blip xmlns:r="http://schemas.openxmlformats.org/officeDocument/2006/relationships" r:embed="rId6" cstate="email">
          <a:extLst>
            <a:ext uri="{BEBA8EAE-BF5A-486C-A8C5-ECC9F3942E4B}">
              <a14:imgProps xmlns:a14="http://schemas.microsoft.com/office/drawing/2010/main">
                <a14:imgLayer r:embed="rId7">
                  <a14:imgEffect>
                    <a14:backgroundRemoval t="7778" b="92222" l="10000" r="90000">
                      <a14:foregroundMark x1="51111" y1="7778" x2="51111" y2="7778"/>
                      <a14:foregroundMark x1="52222" y1="92222" x2="52222" y2="92222"/>
                    </a14:backgroundRemoval>
                  </a14:imgEffect>
                </a14:imgLayer>
              </a14:imgProps>
            </a:ext>
            <a:ext uri="{28A0092B-C50C-407E-A947-70E740481C1C}">
              <a14:useLocalDpi xmlns:a14="http://schemas.microsoft.com/office/drawing/2010/main"/>
            </a:ext>
          </a:extLst>
        </a:blip>
        <a:srcRect/>
        <a:stretch>
          <a:fillRect/>
        </a:stretch>
      </xdr:blipFill>
      <xdr:spPr bwMode="auto">
        <a:xfrm>
          <a:off x="1158737" y="17162394"/>
          <a:ext cx="386833" cy="3831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17808</xdr:colOff>
      <xdr:row>53</xdr:row>
      <xdr:rowOff>4142</xdr:rowOff>
    </xdr:from>
    <xdr:to>
      <xdr:col>3</xdr:col>
      <xdr:colOff>394950</xdr:colOff>
      <xdr:row>53</xdr:row>
      <xdr:rowOff>387247</xdr:rowOff>
    </xdr:to>
    <xdr:pic>
      <xdr:nvPicPr>
        <xdr:cNvPr id="158" name="Picture 20">
          <a:extLst>
            <a:ext uri="{FF2B5EF4-FFF2-40B4-BE49-F238E27FC236}">
              <a16:creationId xmlns:a16="http://schemas.microsoft.com/office/drawing/2014/main" id="{00000000-0008-0000-0700-00009E000000}"/>
            </a:ext>
          </a:extLst>
        </xdr:cNvPr>
        <xdr:cNvPicPr>
          <a:picLocks noChangeAspect="1"/>
        </xdr:cNvPicPr>
      </xdr:nvPicPr>
      <xdr:blipFill>
        <a:blip xmlns:r="http://schemas.openxmlformats.org/officeDocument/2006/relationships" r:embed="rId8" cstate="email">
          <a:extLst>
            <a:ext uri="{BEBA8EAE-BF5A-486C-A8C5-ECC9F3942E4B}">
              <a14:imgProps xmlns:a14="http://schemas.microsoft.com/office/drawing/2010/main">
                <a14:imgLayer r:embed="rId9">
                  <a14:imgEffect>
                    <a14:backgroundRemoval t="7778" b="92222" l="10000" r="90000">
                      <a14:foregroundMark x1="51111" y1="7778" x2="51111" y2="7778"/>
                      <a14:foregroundMark x1="52222" y1="92222" x2="52222" y2="92222"/>
                    </a14:backgroundRemoval>
                  </a14:imgEffect>
                </a14:imgLayer>
              </a14:imgProps>
            </a:ext>
            <a:ext uri="{28A0092B-C50C-407E-A947-70E740481C1C}">
              <a14:useLocalDpi xmlns:a14="http://schemas.microsoft.com/office/drawing/2010/main"/>
            </a:ext>
          </a:extLst>
        </a:blip>
        <a:srcRect/>
        <a:stretch>
          <a:fillRect/>
        </a:stretch>
      </xdr:blipFill>
      <xdr:spPr bwMode="auto">
        <a:xfrm>
          <a:off x="1160808" y="16660468"/>
          <a:ext cx="384762" cy="383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28575</xdr:colOff>
      <xdr:row>55</xdr:row>
      <xdr:rowOff>60050</xdr:rowOff>
    </xdr:from>
    <xdr:to>
      <xdr:col>3</xdr:col>
      <xdr:colOff>394333</xdr:colOff>
      <xdr:row>55</xdr:row>
      <xdr:rowOff>439391</xdr:rowOff>
    </xdr:to>
    <xdr:pic>
      <xdr:nvPicPr>
        <xdr:cNvPr id="159" name="Picture 42">
          <a:extLst>
            <a:ext uri="{FF2B5EF4-FFF2-40B4-BE49-F238E27FC236}">
              <a16:creationId xmlns:a16="http://schemas.microsoft.com/office/drawing/2014/main" id="{00000000-0008-0000-0700-00009F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flipH="1">
          <a:off x="1171575" y="17627463"/>
          <a:ext cx="380998" cy="3793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19050</xdr:colOff>
      <xdr:row>58</xdr:row>
      <xdr:rowOff>383899</xdr:rowOff>
    </xdr:from>
    <xdr:to>
      <xdr:col>3</xdr:col>
      <xdr:colOff>395275</xdr:colOff>
      <xdr:row>59</xdr:row>
      <xdr:rowOff>368420</xdr:rowOff>
    </xdr:to>
    <xdr:pic>
      <xdr:nvPicPr>
        <xdr:cNvPr id="160" name="Picture 26">
          <a:extLst>
            <a:ext uri="{FF2B5EF4-FFF2-40B4-BE49-F238E27FC236}">
              <a16:creationId xmlns:a16="http://schemas.microsoft.com/office/drawing/2014/main" id="{00000000-0008-0000-0700-0000A0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162050" y="18845834"/>
          <a:ext cx="399085" cy="3820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59</xdr:row>
      <xdr:rowOff>431110</xdr:rowOff>
    </xdr:from>
    <xdr:to>
      <xdr:col>4</xdr:col>
      <xdr:colOff>1520</xdr:colOff>
      <xdr:row>60</xdr:row>
      <xdr:rowOff>358480</xdr:rowOff>
    </xdr:to>
    <xdr:pic>
      <xdr:nvPicPr>
        <xdr:cNvPr id="161" name="Picture 26">
          <a:extLst>
            <a:ext uri="{FF2B5EF4-FFF2-40B4-BE49-F238E27FC236}">
              <a16:creationId xmlns:a16="http://schemas.microsoft.com/office/drawing/2014/main" id="{00000000-0008-0000-0700-0000A1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flipH="1">
          <a:off x="1143000" y="19290610"/>
          <a:ext cx="399085" cy="3829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36857</xdr:colOff>
      <xdr:row>61</xdr:row>
      <xdr:rowOff>135420</xdr:rowOff>
    </xdr:from>
    <xdr:to>
      <xdr:col>4</xdr:col>
      <xdr:colOff>18998</xdr:colOff>
      <xdr:row>61</xdr:row>
      <xdr:rowOff>523781</xdr:rowOff>
    </xdr:to>
    <xdr:pic>
      <xdr:nvPicPr>
        <xdr:cNvPr id="162" name="Picture 38">
          <a:extLst>
            <a:ext uri="{FF2B5EF4-FFF2-40B4-BE49-F238E27FC236}">
              <a16:creationId xmlns:a16="http://schemas.microsoft.com/office/drawing/2014/main" id="{00000000-0008-0000-0700-0000A2000000}"/>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bwMode="auto">
        <a:xfrm>
          <a:off x="1179857" y="19906007"/>
          <a:ext cx="412837" cy="3883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192157</xdr:colOff>
      <xdr:row>61</xdr:row>
      <xdr:rowOff>596348</xdr:rowOff>
    </xdr:from>
    <xdr:to>
      <xdr:col>15</xdr:col>
      <xdr:colOff>42340</xdr:colOff>
      <xdr:row>62</xdr:row>
      <xdr:rowOff>4338145</xdr:rowOff>
    </xdr:to>
    <xdr:pic>
      <xdr:nvPicPr>
        <xdr:cNvPr id="2" name="Picture 1">
          <a:extLst>
            <a:ext uri="{FF2B5EF4-FFF2-40B4-BE49-F238E27FC236}">
              <a16:creationId xmlns:a16="http://schemas.microsoft.com/office/drawing/2014/main" id="{6735E371-E8F6-49BA-A5C9-B9D8AD9275D5}"/>
            </a:ext>
          </a:extLst>
        </xdr:cNvPr>
        <xdr:cNvPicPr>
          <a:picLocks noChangeAspect="1"/>
        </xdr:cNvPicPr>
      </xdr:nvPicPr>
      <xdr:blipFill>
        <a:blip xmlns:r="http://schemas.openxmlformats.org/officeDocument/2006/relationships" r:embed="rId11"/>
        <a:stretch>
          <a:fillRect/>
        </a:stretch>
      </xdr:blipFill>
      <xdr:spPr>
        <a:xfrm>
          <a:off x="914400" y="20136678"/>
          <a:ext cx="6873836" cy="43513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450320</xdr:colOff>
      <xdr:row>2</xdr:row>
      <xdr:rowOff>412990</xdr:rowOff>
    </xdr:to>
    <xdr:pic>
      <xdr:nvPicPr>
        <xdr:cNvPr id="2" name="20mph speed limit">
          <a:extLst>
            <a:ext uri="{FF2B5EF4-FFF2-40B4-BE49-F238E27FC236}">
              <a16:creationId xmlns:a16="http://schemas.microsoft.com/office/drawing/2014/main" id="{4B73A8DD-F7AF-45D4-A831-66EC93310156}"/>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0" y="1019175"/>
          <a:ext cx="450320" cy="412990"/>
        </a:xfrm>
        <a:prstGeom prst="rect">
          <a:avLst/>
        </a:prstGeom>
        <a:noFill/>
        <a:ln w="12700">
          <a:no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2</xdr:row>
      <xdr:rowOff>0</xdr:rowOff>
    </xdr:from>
    <xdr:to>
      <xdr:col>1</xdr:col>
      <xdr:colOff>427435</xdr:colOff>
      <xdr:row>2</xdr:row>
      <xdr:rowOff>432197</xdr:rowOff>
    </xdr:to>
    <xdr:pic>
      <xdr:nvPicPr>
        <xdr:cNvPr id="3" name="30mph speed limit">
          <a:extLst>
            <a:ext uri="{FF2B5EF4-FFF2-40B4-BE49-F238E27FC236}">
              <a16:creationId xmlns:a16="http://schemas.microsoft.com/office/drawing/2014/main" id="{A5B0C233-6CEF-4A38-8C57-C847C3094EC7}"/>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533400" y="1019175"/>
          <a:ext cx="427435" cy="43219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xdr:row>
      <xdr:rowOff>0</xdr:rowOff>
    </xdr:from>
    <xdr:to>
      <xdr:col>2</xdr:col>
      <xdr:colOff>433386</xdr:colOff>
      <xdr:row>2</xdr:row>
      <xdr:rowOff>427805</xdr:rowOff>
    </xdr:to>
    <xdr:pic>
      <xdr:nvPicPr>
        <xdr:cNvPr id="4" name="40mph speed limit">
          <a:extLst>
            <a:ext uri="{FF2B5EF4-FFF2-40B4-BE49-F238E27FC236}">
              <a16:creationId xmlns:a16="http://schemas.microsoft.com/office/drawing/2014/main" id="{DD4167F6-BFAD-4BCF-B201-EF82F7A44C6F}"/>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1066800" y="1019175"/>
          <a:ext cx="433386" cy="427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2</xdr:row>
      <xdr:rowOff>0</xdr:rowOff>
    </xdr:from>
    <xdr:to>
      <xdr:col>3</xdr:col>
      <xdr:colOff>405170</xdr:colOff>
      <xdr:row>2</xdr:row>
      <xdr:rowOff>397667</xdr:rowOff>
    </xdr:to>
    <xdr:pic>
      <xdr:nvPicPr>
        <xdr:cNvPr id="5" name="50mph speed limit">
          <a:extLst>
            <a:ext uri="{FF2B5EF4-FFF2-40B4-BE49-F238E27FC236}">
              <a16:creationId xmlns:a16="http://schemas.microsoft.com/office/drawing/2014/main" id="{EE0A67ED-C1DA-4362-BE2F-92FC4A926A8C}"/>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1600200" y="1019175"/>
          <a:ext cx="405170" cy="397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422671</xdr:colOff>
      <xdr:row>3</xdr:row>
      <xdr:rowOff>419467</xdr:rowOff>
    </xdr:to>
    <xdr:pic>
      <xdr:nvPicPr>
        <xdr:cNvPr id="6" name="National speed limit">
          <a:extLst>
            <a:ext uri="{FF2B5EF4-FFF2-40B4-BE49-F238E27FC236}">
              <a16:creationId xmlns:a16="http://schemas.microsoft.com/office/drawing/2014/main" id="{5C2480D7-8AA8-4C28-AF76-11310C2CCED2}"/>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0" y="1476375"/>
          <a:ext cx="422671" cy="4194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xdr:row>
      <xdr:rowOff>0</xdr:rowOff>
    </xdr:from>
    <xdr:to>
      <xdr:col>1</xdr:col>
      <xdr:colOff>388206</xdr:colOff>
      <xdr:row>3</xdr:row>
      <xdr:rowOff>391507</xdr:rowOff>
    </xdr:to>
    <xdr:pic>
      <xdr:nvPicPr>
        <xdr:cNvPr id="7" name="Straight ahead">
          <a:extLst>
            <a:ext uri="{FF2B5EF4-FFF2-40B4-BE49-F238E27FC236}">
              <a16:creationId xmlns:a16="http://schemas.microsoft.com/office/drawing/2014/main" id="{E7355D4D-D75B-4539-8968-27D9DF1AFB4A}"/>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533400" y="1476375"/>
          <a:ext cx="388206" cy="391507"/>
        </a:xfrm>
        <a:prstGeom prst="rect">
          <a:avLst/>
        </a:prstGeom>
      </xdr:spPr>
    </xdr:pic>
    <xdr:clientData/>
  </xdr:twoCellAnchor>
  <xdr:twoCellAnchor editAs="oneCell">
    <xdr:from>
      <xdr:col>2</xdr:col>
      <xdr:colOff>0</xdr:colOff>
      <xdr:row>3</xdr:row>
      <xdr:rowOff>0</xdr:rowOff>
    </xdr:from>
    <xdr:to>
      <xdr:col>2</xdr:col>
      <xdr:colOff>357187</xdr:colOff>
      <xdr:row>3</xdr:row>
      <xdr:rowOff>385202</xdr:rowOff>
    </xdr:to>
    <xdr:pic>
      <xdr:nvPicPr>
        <xdr:cNvPr id="8" name="Straight at right fork">
          <a:extLst>
            <a:ext uri="{FF2B5EF4-FFF2-40B4-BE49-F238E27FC236}">
              <a16:creationId xmlns:a16="http://schemas.microsoft.com/office/drawing/2014/main" id="{A585420A-CF4F-41C7-BFAF-81D3D3A48D5E}"/>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bwMode="auto">
        <a:xfrm flipH="1">
          <a:off x="1066800" y="1476375"/>
          <a:ext cx="357187" cy="3852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xdr:row>
      <xdr:rowOff>0</xdr:rowOff>
    </xdr:from>
    <xdr:to>
      <xdr:col>3</xdr:col>
      <xdr:colOff>357187</xdr:colOff>
      <xdr:row>3</xdr:row>
      <xdr:rowOff>385202</xdr:rowOff>
    </xdr:to>
    <xdr:pic>
      <xdr:nvPicPr>
        <xdr:cNvPr id="9" name="Straight at left fork">
          <a:extLst>
            <a:ext uri="{FF2B5EF4-FFF2-40B4-BE49-F238E27FC236}">
              <a16:creationId xmlns:a16="http://schemas.microsoft.com/office/drawing/2014/main" id="{73327F19-7832-4A96-AD2A-9E4DBEDF8099}"/>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bwMode="auto">
        <a:xfrm>
          <a:off x="1600200" y="1476375"/>
          <a:ext cx="357187" cy="3852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410764</xdr:colOff>
      <xdr:row>4</xdr:row>
      <xdr:rowOff>388359</xdr:rowOff>
    </xdr:to>
    <xdr:pic>
      <xdr:nvPicPr>
        <xdr:cNvPr id="10" name="Right turn at crossroads">
          <a:extLst>
            <a:ext uri="{FF2B5EF4-FFF2-40B4-BE49-F238E27FC236}">
              <a16:creationId xmlns:a16="http://schemas.microsoft.com/office/drawing/2014/main" id="{227CEABC-236D-4D40-85F5-E536DCAB5AFA}"/>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a:off x="0" y="1933575"/>
          <a:ext cx="410764" cy="3883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xdr:row>
      <xdr:rowOff>0</xdr:rowOff>
    </xdr:from>
    <xdr:to>
      <xdr:col>1</xdr:col>
      <xdr:colOff>410766</xdr:colOff>
      <xdr:row>4</xdr:row>
      <xdr:rowOff>388361</xdr:rowOff>
    </xdr:to>
    <xdr:pic>
      <xdr:nvPicPr>
        <xdr:cNvPr id="11" name="Right turn from road">
          <a:extLst>
            <a:ext uri="{FF2B5EF4-FFF2-40B4-BE49-F238E27FC236}">
              <a16:creationId xmlns:a16="http://schemas.microsoft.com/office/drawing/2014/main" id="{2115F472-0B42-42AB-8FDD-BD833524F30E}"/>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bwMode="auto">
        <a:xfrm>
          <a:off x="533400" y="1933575"/>
          <a:ext cx="410766" cy="3883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xdr:row>
      <xdr:rowOff>0</xdr:rowOff>
    </xdr:from>
    <xdr:to>
      <xdr:col>2</xdr:col>
      <xdr:colOff>410764</xdr:colOff>
      <xdr:row>4</xdr:row>
      <xdr:rowOff>388359</xdr:rowOff>
    </xdr:to>
    <xdr:pic>
      <xdr:nvPicPr>
        <xdr:cNvPr id="12" name="Left turn at crossroads">
          <a:extLst>
            <a:ext uri="{FF2B5EF4-FFF2-40B4-BE49-F238E27FC236}">
              <a16:creationId xmlns:a16="http://schemas.microsoft.com/office/drawing/2014/main" id="{FEB138B6-1DF3-44B9-9BF2-78E6D0F6D419}"/>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flipH="1">
          <a:off x="1066800" y="1933575"/>
          <a:ext cx="410764" cy="3883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xdr:row>
      <xdr:rowOff>0</xdr:rowOff>
    </xdr:from>
    <xdr:to>
      <xdr:col>3</xdr:col>
      <xdr:colOff>415000</xdr:colOff>
      <xdr:row>4</xdr:row>
      <xdr:rowOff>388361</xdr:rowOff>
    </xdr:to>
    <xdr:pic>
      <xdr:nvPicPr>
        <xdr:cNvPr id="13" name="Left turn from road">
          <a:extLst>
            <a:ext uri="{FF2B5EF4-FFF2-40B4-BE49-F238E27FC236}">
              <a16:creationId xmlns:a16="http://schemas.microsoft.com/office/drawing/2014/main" id="{66245019-28CC-409F-8586-CCB518BFE5BC}"/>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bwMode="auto">
        <a:xfrm flipH="1">
          <a:off x="1600200" y="1933575"/>
          <a:ext cx="415000" cy="3883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xdr:row>
      <xdr:rowOff>0</xdr:rowOff>
    </xdr:from>
    <xdr:to>
      <xdr:col>0</xdr:col>
      <xdr:colOff>399085</xdr:colOff>
      <xdr:row>5</xdr:row>
      <xdr:rowOff>384571</xdr:rowOff>
    </xdr:to>
    <xdr:pic>
      <xdr:nvPicPr>
        <xdr:cNvPr id="14" name="Left turn at t-junction">
          <a:extLst>
            <a:ext uri="{FF2B5EF4-FFF2-40B4-BE49-F238E27FC236}">
              <a16:creationId xmlns:a16="http://schemas.microsoft.com/office/drawing/2014/main" id="{345CFAF7-1EE9-4D3E-933F-D2B56267D77A}"/>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bwMode="auto">
        <a:xfrm>
          <a:off x="0" y="2390775"/>
          <a:ext cx="399085" cy="384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5</xdr:row>
      <xdr:rowOff>0</xdr:rowOff>
    </xdr:from>
    <xdr:to>
      <xdr:col>1</xdr:col>
      <xdr:colOff>386954</xdr:colOff>
      <xdr:row>5</xdr:row>
      <xdr:rowOff>394120</xdr:rowOff>
    </xdr:to>
    <xdr:pic>
      <xdr:nvPicPr>
        <xdr:cNvPr id="15" name="Left turn at angle t-junction">
          <a:extLst>
            <a:ext uri="{FF2B5EF4-FFF2-40B4-BE49-F238E27FC236}">
              <a16:creationId xmlns:a16="http://schemas.microsoft.com/office/drawing/2014/main" id="{799176AF-8575-4C5D-94D9-73E701956470}"/>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bwMode="auto">
        <a:xfrm>
          <a:off x="533400" y="2390775"/>
          <a:ext cx="386954" cy="394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5</xdr:row>
      <xdr:rowOff>0</xdr:rowOff>
    </xdr:from>
    <xdr:to>
      <xdr:col>2</xdr:col>
      <xdr:colOff>394119</xdr:colOff>
      <xdr:row>5</xdr:row>
      <xdr:rowOff>386953</xdr:rowOff>
    </xdr:to>
    <xdr:pic>
      <xdr:nvPicPr>
        <xdr:cNvPr id="16" name="Left turn at fork">
          <a:extLst>
            <a:ext uri="{FF2B5EF4-FFF2-40B4-BE49-F238E27FC236}">
              <a16:creationId xmlns:a16="http://schemas.microsoft.com/office/drawing/2014/main" id="{646C2365-D3EC-4864-B290-2C301FD690C7}"/>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flipH="1">
          <a:off x="1066800" y="2390775"/>
          <a:ext cx="394119" cy="3869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xdr:row>
      <xdr:rowOff>0</xdr:rowOff>
    </xdr:from>
    <xdr:to>
      <xdr:col>3</xdr:col>
      <xdr:colOff>388671</xdr:colOff>
      <xdr:row>5</xdr:row>
      <xdr:rowOff>378618</xdr:rowOff>
    </xdr:to>
    <xdr:pic>
      <xdr:nvPicPr>
        <xdr:cNvPr id="17" name="Left bend">
          <a:extLst>
            <a:ext uri="{FF2B5EF4-FFF2-40B4-BE49-F238E27FC236}">
              <a16:creationId xmlns:a16="http://schemas.microsoft.com/office/drawing/2014/main" id="{6B1697E6-1C72-46B4-8287-4BE91D58E8B0}"/>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rcRect/>
        <a:stretch>
          <a:fillRect/>
        </a:stretch>
      </xdr:blipFill>
      <xdr:spPr bwMode="auto">
        <a:xfrm flipH="1">
          <a:off x="1600200" y="2390775"/>
          <a:ext cx="388671" cy="3786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xdr:row>
      <xdr:rowOff>0</xdr:rowOff>
    </xdr:from>
    <xdr:to>
      <xdr:col>0</xdr:col>
      <xdr:colOff>399085</xdr:colOff>
      <xdr:row>6</xdr:row>
      <xdr:rowOff>384571</xdr:rowOff>
    </xdr:to>
    <xdr:pic>
      <xdr:nvPicPr>
        <xdr:cNvPr id="18" name="Right turn at t-junction">
          <a:extLst>
            <a:ext uri="{FF2B5EF4-FFF2-40B4-BE49-F238E27FC236}">
              <a16:creationId xmlns:a16="http://schemas.microsoft.com/office/drawing/2014/main" id="{7A9C426A-F339-43F2-B79C-0B447560086E}"/>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bwMode="auto">
        <a:xfrm flipH="1">
          <a:off x="0" y="2847975"/>
          <a:ext cx="399085" cy="3845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xdr:row>
      <xdr:rowOff>0</xdr:rowOff>
    </xdr:from>
    <xdr:to>
      <xdr:col>1</xdr:col>
      <xdr:colOff>386954</xdr:colOff>
      <xdr:row>6</xdr:row>
      <xdr:rowOff>394120</xdr:rowOff>
    </xdr:to>
    <xdr:pic>
      <xdr:nvPicPr>
        <xdr:cNvPr id="19" name="Right turn at angle t-junction">
          <a:extLst>
            <a:ext uri="{FF2B5EF4-FFF2-40B4-BE49-F238E27FC236}">
              <a16:creationId xmlns:a16="http://schemas.microsoft.com/office/drawing/2014/main" id="{25E1A054-A2A8-4A77-85E8-5F0CEB05B2D3}"/>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bwMode="auto">
        <a:xfrm flipH="1">
          <a:off x="533400" y="2847975"/>
          <a:ext cx="386954" cy="394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xdr:row>
      <xdr:rowOff>0</xdr:rowOff>
    </xdr:from>
    <xdr:to>
      <xdr:col>2</xdr:col>
      <xdr:colOff>398352</xdr:colOff>
      <xdr:row>6</xdr:row>
      <xdr:rowOff>386953</xdr:rowOff>
    </xdr:to>
    <xdr:pic>
      <xdr:nvPicPr>
        <xdr:cNvPr id="20" name="Right turn at fork">
          <a:extLst>
            <a:ext uri="{FF2B5EF4-FFF2-40B4-BE49-F238E27FC236}">
              <a16:creationId xmlns:a16="http://schemas.microsoft.com/office/drawing/2014/main" id="{E0E33FCB-51CD-4B22-B4DC-7C031009549F}"/>
            </a:ext>
          </a:extLst>
        </xdr:cNvPr>
        <xdr:cNvPicPr>
          <a:picLocks noChangeAspect="1"/>
        </xdr:cNvPicPr>
      </xdr:nvPicPr>
      <xdr:blipFill>
        <a:blip xmlns:r="http://schemas.openxmlformats.org/officeDocument/2006/relationships" r:embed="rId15" cstate="email">
          <a:extLst>
            <a:ext uri="{28A0092B-C50C-407E-A947-70E740481C1C}">
              <a14:useLocalDpi xmlns:a14="http://schemas.microsoft.com/office/drawing/2010/main"/>
            </a:ext>
          </a:extLst>
        </a:blip>
        <a:srcRect/>
        <a:stretch>
          <a:fillRect/>
        </a:stretch>
      </xdr:blipFill>
      <xdr:spPr bwMode="auto">
        <a:xfrm>
          <a:off x="1066800" y="2847975"/>
          <a:ext cx="398352" cy="3869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xdr:row>
      <xdr:rowOff>0</xdr:rowOff>
    </xdr:from>
    <xdr:to>
      <xdr:col>3</xdr:col>
      <xdr:colOff>392905</xdr:colOff>
      <xdr:row>6</xdr:row>
      <xdr:rowOff>378618</xdr:rowOff>
    </xdr:to>
    <xdr:pic>
      <xdr:nvPicPr>
        <xdr:cNvPr id="21" name="Right bend">
          <a:extLst>
            <a:ext uri="{FF2B5EF4-FFF2-40B4-BE49-F238E27FC236}">
              <a16:creationId xmlns:a16="http://schemas.microsoft.com/office/drawing/2014/main" id="{F3398C27-2FC5-4E55-9F3C-36B8F62F7501}"/>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rcRect/>
        <a:stretch>
          <a:fillRect/>
        </a:stretch>
      </xdr:blipFill>
      <xdr:spPr bwMode="auto">
        <a:xfrm>
          <a:off x="1600200" y="2847975"/>
          <a:ext cx="392905" cy="3786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xdr:row>
      <xdr:rowOff>0</xdr:rowOff>
    </xdr:from>
    <xdr:to>
      <xdr:col>0</xdr:col>
      <xdr:colOff>380998</xdr:colOff>
      <xdr:row>7</xdr:row>
      <xdr:rowOff>380998</xdr:rowOff>
    </xdr:to>
    <xdr:pic>
      <xdr:nvPicPr>
        <xdr:cNvPr id="22" name="Straight ahead junction on right">
          <a:extLst>
            <a:ext uri="{FF2B5EF4-FFF2-40B4-BE49-F238E27FC236}">
              <a16:creationId xmlns:a16="http://schemas.microsoft.com/office/drawing/2014/main" id="{7C841453-DE25-4AA7-94E9-150498C598D5}"/>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rcRect/>
        <a:stretch>
          <a:fillRect/>
        </a:stretch>
      </xdr:blipFill>
      <xdr:spPr bwMode="auto">
        <a:xfrm>
          <a:off x="0" y="3305175"/>
          <a:ext cx="380998" cy="380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7</xdr:row>
      <xdr:rowOff>0</xdr:rowOff>
    </xdr:from>
    <xdr:to>
      <xdr:col>1</xdr:col>
      <xdr:colOff>380998</xdr:colOff>
      <xdr:row>7</xdr:row>
      <xdr:rowOff>380998</xdr:rowOff>
    </xdr:to>
    <xdr:pic>
      <xdr:nvPicPr>
        <xdr:cNvPr id="23" name="Straight ahead junction on left">
          <a:extLst>
            <a:ext uri="{FF2B5EF4-FFF2-40B4-BE49-F238E27FC236}">
              <a16:creationId xmlns:a16="http://schemas.microsoft.com/office/drawing/2014/main" id="{74186872-8725-4FAB-A819-5EC774524BCB}"/>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rcRect/>
        <a:stretch>
          <a:fillRect/>
        </a:stretch>
      </xdr:blipFill>
      <xdr:spPr bwMode="auto">
        <a:xfrm flipH="1">
          <a:off x="533400" y="3305175"/>
          <a:ext cx="380998" cy="380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7</xdr:row>
      <xdr:rowOff>0</xdr:rowOff>
    </xdr:from>
    <xdr:to>
      <xdr:col>2</xdr:col>
      <xdr:colOff>392905</xdr:colOff>
      <xdr:row>7</xdr:row>
      <xdr:rowOff>378618</xdr:rowOff>
    </xdr:to>
    <xdr:pic>
      <xdr:nvPicPr>
        <xdr:cNvPr id="24" name="Straight over staggered junction">
          <a:extLst>
            <a:ext uri="{FF2B5EF4-FFF2-40B4-BE49-F238E27FC236}">
              <a16:creationId xmlns:a16="http://schemas.microsoft.com/office/drawing/2014/main" id="{08878DD6-763F-4A09-A27F-191267461BDF}"/>
            </a:ext>
          </a:extLst>
        </xdr:cNvPr>
        <xdr:cNvPicPr>
          <a:picLocks noChangeAspect="1"/>
        </xdr:cNvPicPr>
      </xdr:nvPicPr>
      <xdr:blipFill>
        <a:blip xmlns:r="http://schemas.openxmlformats.org/officeDocument/2006/relationships" r:embed="rId17" cstate="email">
          <a:extLst>
            <a:ext uri="{28A0092B-C50C-407E-A947-70E740481C1C}">
              <a14:useLocalDpi xmlns:a14="http://schemas.microsoft.com/office/drawing/2010/main"/>
            </a:ext>
          </a:extLst>
        </a:blip>
        <a:srcRect/>
        <a:stretch>
          <a:fillRect/>
        </a:stretch>
      </xdr:blipFill>
      <xdr:spPr bwMode="auto">
        <a:xfrm>
          <a:off x="1066800" y="3305175"/>
          <a:ext cx="392905" cy="3786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7</xdr:row>
      <xdr:rowOff>0</xdr:rowOff>
    </xdr:from>
    <xdr:to>
      <xdr:col>3</xdr:col>
      <xdr:colOff>399352</xdr:colOff>
      <xdr:row>7</xdr:row>
      <xdr:rowOff>398633</xdr:rowOff>
    </xdr:to>
    <xdr:pic>
      <xdr:nvPicPr>
        <xdr:cNvPr id="25" name="Road narrows">
          <a:extLst>
            <a:ext uri="{FF2B5EF4-FFF2-40B4-BE49-F238E27FC236}">
              <a16:creationId xmlns:a16="http://schemas.microsoft.com/office/drawing/2014/main" id="{5D257446-294D-400E-BCB3-23640DD09B01}"/>
            </a:ext>
          </a:extLst>
        </xdr:cNvPr>
        <xdr:cNvPicPr>
          <a:picLocks noChangeAspect="1"/>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1600200" y="3305175"/>
          <a:ext cx="399352" cy="398633"/>
        </a:xfrm>
        <a:prstGeom prst="rect">
          <a:avLst/>
        </a:prstGeom>
      </xdr:spPr>
    </xdr:pic>
    <xdr:clientData/>
  </xdr:twoCellAnchor>
  <xdr:twoCellAnchor editAs="oneCell">
    <xdr:from>
      <xdr:col>0</xdr:col>
      <xdr:colOff>0</xdr:colOff>
      <xdr:row>8</xdr:row>
      <xdr:rowOff>0</xdr:rowOff>
    </xdr:from>
    <xdr:to>
      <xdr:col>0</xdr:col>
      <xdr:colOff>391026</xdr:colOff>
      <xdr:row>8</xdr:row>
      <xdr:rowOff>391026</xdr:rowOff>
    </xdr:to>
    <xdr:pic>
      <xdr:nvPicPr>
        <xdr:cNvPr id="26" name="Straight ahead double junction on right">
          <a:extLst>
            <a:ext uri="{FF2B5EF4-FFF2-40B4-BE49-F238E27FC236}">
              <a16:creationId xmlns:a16="http://schemas.microsoft.com/office/drawing/2014/main" id="{CB329811-C4E3-4D59-853B-627E8CD51DC6}"/>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xfrm flipH="1">
          <a:off x="0" y="3762375"/>
          <a:ext cx="391026" cy="391026"/>
        </a:xfrm>
        <a:prstGeom prst="rect">
          <a:avLst/>
        </a:prstGeom>
      </xdr:spPr>
    </xdr:pic>
    <xdr:clientData/>
  </xdr:twoCellAnchor>
  <xdr:twoCellAnchor editAs="oneCell">
    <xdr:from>
      <xdr:col>1</xdr:col>
      <xdr:colOff>0</xdr:colOff>
      <xdr:row>8</xdr:row>
      <xdr:rowOff>0</xdr:rowOff>
    </xdr:from>
    <xdr:to>
      <xdr:col>1</xdr:col>
      <xdr:colOff>391026</xdr:colOff>
      <xdr:row>8</xdr:row>
      <xdr:rowOff>391026</xdr:rowOff>
    </xdr:to>
    <xdr:pic>
      <xdr:nvPicPr>
        <xdr:cNvPr id="27" name="Straight ahead double junction on left">
          <a:extLst>
            <a:ext uri="{FF2B5EF4-FFF2-40B4-BE49-F238E27FC236}">
              <a16:creationId xmlns:a16="http://schemas.microsoft.com/office/drawing/2014/main" id="{ABD3FB5A-4A24-4BDD-9452-6AD65A5831BE}"/>
            </a:ext>
          </a:extLst>
        </xdr:cNvPr>
        <xdr:cNvPicPr>
          <a:picLocks noChangeAspect="1"/>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xfrm>
          <a:off x="533400" y="3762375"/>
          <a:ext cx="391026" cy="391026"/>
        </a:xfrm>
        <a:prstGeom prst="rect">
          <a:avLst/>
        </a:prstGeom>
      </xdr:spPr>
    </xdr:pic>
    <xdr:clientData/>
  </xdr:twoCellAnchor>
  <xdr:twoCellAnchor editAs="oneCell">
    <xdr:from>
      <xdr:col>2</xdr:col>
      <xdr:colOff>0</xdr:colOff>
      <xdr:row>8</xdr:row>
      <xdr:rowOff>0</xdr:rowOff>
    </xdr:from>
    <xdr:to>
      <xdr:col>2</xdr:col>
      <xdr:colOff>386953</xdr:colOff>
      <xdr:row>8</xdr:row>
      <xdr:rowOff>372882</xdr:rowOff>
    </xdr:to>
    <xdr:pic>
      <xdr:nvPicPr>
        <xdr:cNvPr id="28" name="S-bends">
          <a:extLst>
            <a:ext uri="{FF2B5EF4-FFF2-40B4-BE49-F238E27FC236}">
              <a16:creationId xmlns:a16="http://schemas.microsoft.com/office/drawing/2014/main" id="{27A8E30F-F51B-4308-8059-96ADE58B4927}"/>
            </a:ext>
          </a:extLst>
        </xdr:cNvPr>
        <xdr:cNvPicPr>
          <a:picLocks noChangeAspect="1"/>
        </xdr:cNvPicPr>
      </xdr:nvPicPr>
      <xdr:blipFill>
        <a:blip xmlns:r="http://schemas.openxmlformats.org/officeDocument/2006/relationships" r:embed="rId20" cstate="email">
          <a:extLst>
            <a:ext uri="{28A0092B-C50C-407E-A947-70E740481C1C}">
              <a14:useLocalDpi xmlns:a14="http://schemas.microsoft.com/office/drawing/2010/main"/>
            </a:ext>
          </a:extLst>
        </a:blip>
        <a:srcRect/>
        <a:stretch>
          <a:fillRect/>
        </a:stretch>
      </xdr:blipFill>
      <xdr:spPr bwMode="auto">
        <a:xfrm>
          <a:off x="1066800" y="3762375"/>
          <a:ext cx="386953" cy="3728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8</xdr:row>
      <xdr:rowOff>0</xdr:rowOff>
    </xdr:from>
    <xdr:to>
      <xdr:col>3</xdr:col>
      <xdr:colOff>384762</xdr:colOff>
      <xdr:row>8</xdr:row>
      <xdr:rowOff>384762</xdr:rowOff>
    </xdr:to>
    <xdr:pic>
      <xdr:nvPicPr>
        <xdr:cNvPr id="29" name="Straight over at crossroads">
          <a:extLst>
            <a:ext uri="{FF2B5EF4-FFF2-40B4-BE49-F238E27FC236}">
              <a16:creationId xmlns:a16="http://schemas.microsoft.com/office/drawing/2014/main" id="{45E5E595-D9F4-4BBF-8FDA-ECADDA4C1B6B}"/>
            </a:ext>
          </a:extLst>
        </xdr:cNvPr>
        <xdr:cNvPicPr>
          <a:picLocks noChangeAspect="1"/>
        </xdr:cNvPicPr>
      </xdr:nvPicPr>
      <xdr:blipFill>
        <a:blip xmlns:r="http://schemas.openxmlformats.org/officeDocument/2006/relationships" r:embed="rId21" cstate="email">
          <a:extLst>
            <a:ext uri="{BEBA8EAE-BF5A-486C-A8C5-ECC9F3942E4B}">
              <a14:imgProps xmlns:a14="http://schemas.microsoft.com/office/drawing/2010/main">
                <a14:imgLayer r:embed="rId22">
                  <a14:imgEffect>
                    <a14:backgroundRemoval t="7778" b="92222" l="10000" r="90000">
                      <a14:foregroundMark x1="51111" y1="7778" x2="51111" y2="7778"/>
                      <a14:foregroundMark x1="52222" y1="92222" x2="52222" y2="92222"/>
                    </a14:backgroundRemoval>
                  </a14:imgEffect>
                </a14:imgLayer>
              </a14:imgProps>
            </a:ext>
            <a:ext uri="{28A0092B-C50C-407E-A947-70E740481C1C}">
              <a14:useLocalDpi xmlns:a14="http://schemas.microsoft.com/office/drawing/2010/main"/>
            </a:ext>
          </a:extLst>
        </a:blip>
        <a:srcRect/>
        <a:stretch>
          <a:fillRect/>
        </a:stretch>
      </xdr:blipFill>
      <xdr:spPr bwMode="auto">
        <a:xfrm>
          <a:off x="1600200" y="3762375"/>
          <a:ext cx="384762" cy="3847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9</xdr:row>
      <xdr:rowOff>0</xdr:rowOff>
    </xdr:from>
    <xdr:to>
      <xdr:col>0</xdr:col>
      <xdr:colOff>391028</xdr:colOff>
      <xdr:row>9</xdr:row>
      <xdr:rowOff>391028</xdr:rowOff>
    </xdr:to>
    <xdr:pic>
      <xdr:nvPicPr>
        <xdr:cNvPr id="30" name="Pedestrian crossing">
          <a:extLst>
            <a:ext uri="{FF2B5EF4-FFF2-40B4-BE49-F238E27FC236}">
              <a16:creationId xmlns:a16="http://schemas.microsoft.com/office/drawing/2014/main" id="{7A650C5B-B731-4871-8AA2-ABA3E624AD3D}"/>
            </a:ext>
          </a:extLst>
        </xdr:cNvPr>
        <xdr:cNvPicPr>
          <a:picLocks noChangeAspect="1"/>
        </xdr:cNvPicPr>
      </xdr:nvPicPr>
      <xdr:blipFill>
        <a:blip xmlns:r="http://schemas.openxmlformats.org/officeDocument/2006/relationships" r:embed="rId23" cstate="email">
          <a:extLst>
            <a:ext uri="{28A0092B-C50C-407E-A947-70E740481C1C}">
              <a14:useLocalDpi xmlns:a14="http://schemas.microsoft.com/office/drawing/2010/main"/>
            </a:ext>
          </a:extLst>
        </a:blip>
        <a:stretch>
          <a:fillRect/>
        </a:stretch>
      </xdr:blipFill>
      <xdr:spPr>
        <a:xfrm>
          <a:off x="0" y="4219575"/>
          <a:ext cx="391028" cy="391028"/>
        </a:xfrm>
        <a:prstGeom prst="rect">
          <a:avLst/>
        </a:prstGeom>
      </xdr:spPr>
    </xdr:pic>
    <xdr:clientData/>
  </xdr:twoCellAnchor>
  <xdr:twoCellAnchor editAs="oneCell">
    <xdr:from>
      <xdr:col>1</xdr:col>
      <xdr:colOff>0</xdr:colOff>
      <xdr:row>9</xdr:row>
      <xdr:rowOff>0</xdr:rowOff>
    </xdr:from>
    <xdr:to>
      <xdr:col>1</xdr:col>
      <xdr:colOff>390246</xdr:colOff>
      <xdr:row>9</xdr:row>
      <xdr:rowOff>386013</xdr:rowOff>
    </xdr:to>
    <xdr:pic>
      <xdr:nvPicPr>
        <xdr:cNvPr id="31" name="Railway/cattle grid crossing">
          <a:extLst>
            <a:ext uri="{FF2B5EF4-FFF2-40B4-BE49-F238E27FC236}">
              <a16:creationId xmlns:a16="http://schemas.microsoft.com/office/drawing/2014/main" id="{D58AF2CE-0934-4408-BDD1-5E17E1308505}"/>
            </a:ext>
          </a:extLst>
        </xdr:cNvPr>
        <xdr:cNvPicPr>
          <a:picLocks noChangeAspect="1"/>
        </xdr:cNvPicPr>
      </xdr:nvPicPr>
      <xdr:blipFill>
        <a:blip xmlns:r="http://schemas.openxmlformats.org/officeDocument/2006/relationships" r:embed="rId24" cstate="email">
          <a:extLst>
            <a:ext uri="{BEBA8EAE-BF5A-486C-A8C5-ECC9F3942E4B}">
              <a14:imgProps xmlns:a14="http://schemas.microsoft.com/office/drawing/2010/main">
                <a14:imgLayer r:embed="rId25">
                  <a14:imgEffect>
                    <a14:backgroundRemoval t="8889" b="92222" l="6667" r="90000">
                      <a14:foregroundMark x1="48889" y1="8889" x2="48889" y2="8889"/>
                      <a14:foregroundMark x1="48889" y1="93333" x2="48889" y2="93333"/>
                      <a14:foregroundMark x1="48889" y1="54444" x2="48889" y2="54444"/>
                      <a14:foregroundMark x1="6667" y1="38889" x2="6667" y2="38889"/>
                      <a14:foregroundMark x1="87778" y1="40000" x2="87778" y2="40000"/>
                      <a14:foregroundMark x1="37778" y1="53333" x2="37778" y2="53333"/>
                      <a14:foregroundMark x1="24444" y1="56667" x2="24444" y2="56667"/>
                      <a14:foregroundMark x1="50000" y1="24444" x2="50000" y2="24444"/>
                      <a14:foregroundMark x1="48889" y1="88889" x2="48889" y2="88889"/>
                    </a14:backgroundRemoval>
                  </a14:imgEffect>
                </a14:imgLayer>
              </a14:imgProps>
            </a:ext>
            <a:ext uri="{28A0092B-C50C-407E-A947-70E740481C1C}">
              <a14:useLocalDpi xmlns:a14="http://schemas.microsoft.com/office/drawing/2010/main"/>
            </a:ext>
          </a:extLst>
        </a:blip>
        <a:stretch>
          <a:fillRect/>
        </a:stretch>
      </xdr:blipFill>
      <xdr:spPr>
        <a:xfrm>
          <a:off x="533400" y="4219575"/>
          <a:ext cx="390246" cy="386013"/>
        </a:xfrm>
        <a:prstGeom prst="rect">
          <a:avLst/>
        </a:prstGeom>
      </xdr:spPr>
    </xdr:pic>
    <xdr:clientData/>
  </xdr:twoCellAnchor>
  <xdr:twoCellAnchor editAs="oneCell">
    <xdr:from>
      <xdr:col>2</xdr:col>
      <xdr:colOff>0</xdr:colOff>
      <xdr:row>9</xdr:row>
      <xdr:rowOff>0</xdr:rowOff>
    </xdr:from>
    <xdr:to>
      <xdr:col>2</xdr:col>
      <xdr:colOff>391027</xdr:colOff>
      <xdr:row>9</xdr:row>
      <xdr:rowOff>391027</xdr:rowOff>
    </xdr:to>
    <xdr:pic>
      <xdr:nvPicPr>
        <xdr:cNvPr id="32" name="First exit at roundabout (straight)">
          <a:extLst>
            <a:ext uri="{FF2B5EF4-FFF2-40B4-BE49-F238E27FC236}">
              <a16:creationId xmlns:a16="http://schemas.microsoft.com/office/drawing/2014/main" id="{5B46747D-F538-4A68-88BE-E8694D563094}"/>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a:ext>
          </a:extLst>
        </a:blip>
        <a:stretch>
          <a:fillRect/>
        </a:stretch>
      </xdr:blipFill>
      <xdr:spPr>
        <a:xfrm>
          <a:off x="1066800" y="4219575"/>
          <a:ext cx="391027" cy="391027"/>
        </a:xfrm>
        <a:prstGeom prst="rect">
          <a:avLst/>
        </a:prstGeom>
      </xdr:spPr>
    </xdr:pic>
    <xdr:clientData/>
  </xdr:twoCellAnchor>
  <xdr:twoCellAnchor editAs="oneCell">
    <xdr:from>
      <xdr:col>3</xdr:col>
      <xdr:colOff>0</xdr:colOff>
      <xdr:row>9</xdr:row>
      <xdr:rowOff>0</xdr:rowOff>
    </xdr:from>
    <xdr:to>
      <xdr:col>3</xdr:col>
      <xdr:colOff>396039</xdr:colOff>
      <xdr:row>9</xdr:row>
      <xdr:rowOff>396039</xdr:rowOff>
    </xdr:to>
    <xdr:pic>
      <xdr:nvPicPr>
        <xdr:cNvPr id="33" name="Second exit at roundabout (right)">
          <a:extLst>
            <a:ext uri="{FF2B5EF4-FFF2-40B4-BE49-F238E27FC236}">
              <a16:creationId xmlns:a16="http://schemas.microsoft.com/office/drawing/2014/main" id="{816528C7-47EF-4267-A674-8EAE4844F03B}"/>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1600200" y="4219575"/>
          <a:ext cx="396039" cy="396039"/>
        </a:xfrm>
        <a:prstGeom prst="rect">
          <a:avLst/>
        </a:prstGeom>
      </xdr:spPr>
    </xdr:pic>
    <xdr:clientData/>
  </xdr:twoCellAnchor>
  <xdr:twoCellAnchor editAs="oneCell">
    <xdr:from>
      <xdr:col>0</xdr:col>
      <xdr:colOff>0</xdr:colOff>
      <xdr:row>10</xdr:row>
      <xdr:rowOff>0</xdr:rowOff>
    </xdr:from>
    <xdr:to>
      <xdr:col>0</xdr:col>
      <xdr:colOff>381001</xdr:colOff>
      <xdr:row>10</xdr:row>
      <xdr:rowOff>381001</xdr:rowOff>
    </xdr:to>
    <xdr:pic>
      <xdr:nvPicPr>
        <xdr:cNvPr id="34" name="Second exit at roundabout (right)">
          <a:extLst>
            <a:ext uri="{FF2B5EF4-FFF2-40B4-BE49-F238E27FC236}">
              <a16:creationId xmlns:a16="http://schemas.microsoft.com/office/drawing/2014/main" id="{F3C985DB-A337-4542-89E7-86F32003CB23}"/>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0" y="4676775"/>
          <a:ext cx="381001" cy="381001"/>
        </a:xfrm>
        <a:prstGeom prst="rect">
          <a:avLst/>
        </a:prstGeom>
      </xdr:spPr>
    </xdr:pic>
    <xdr:clientData/>
  </xdr:twoCellAnchor>
  <xdr:twoCellAnchor editAs="oneCell">
    <xdr:from>
      <xdr:col>1</xdr:col>
      <xdr:colOff>0</xdr:colOff>
      <xdr:row>10</xdr:row>
      <xdr:rowOff>0</xdr:rowOff>
    </xdr:from>
    <xdr:to>
      <xdr:col>1</xdr:col>
      <xdr:colOff>391026</xdr:colOff>
      <xdr:row>10</xdr:row>
      <xdr:rowOff>391026</xdr:rowOff>
    </xdr:to>
    <xdr:pic>
      <xdr:nvPicPr>
        <xdr:cNvPr id="35" name="Second exit at roundabout (across)">
          <a:extLst>
            <a:ext uri="{FF2B5EF4-FFF2-40B4-BE49-F238E27FC236}">
              <a16:creationId xmlns:a16="http://schemas.microsoft.com/office/drawing/2014/main" id="{2270E313-C50D-4506-8F33-D0A207CCA242}"/>
            </a:ext>
          </a:extLst>
        </xdr:cNvPr>
        <xdr:cNvPicPr>
          <a:picLocks noChangeAspect="1"/>
        </xdr:cNvPicPr>
      </xdr:nvPicPr>
      <xdr:blipFill>
        <a:blip xmlns:r="http://schemas.openxmlformats.org/officeDocument/2006/relationships" r:embed="rId29" cstate="email">
          <a:extLst>
            <a:ext uri="{28A0092B-C50C-407E-A947-70E740481C1C}">
              <a14:useLocalDpi xmlns:a14="http://schemas.microsoft.com/office/drawing/2010/main"/>
            </a:ext>
          </a:extLst>
        </a:blip>
        <a:stretch>
          <a:fillRect/>
        </a:stretch>
      </xdr:blipFill>
      <xdr:spPr>
        <a:xfrm>
          <a:off x="533400" y="4676775"/>
          <a:ext cx="391026" cy="391026"/>
        </a:xfrm>
        <a:prstGeom prst="rect">
          <a:avLst/>
        </a:prstGeom>
      </xdr:spPr>
    </xdr:pic>
    <xdr:clientData/>
  </xdr:twoCellAnchor>
  <xdr:twoCellAnchor editAs="oneCell">
    <xdr:from>
      <xdr:col>2</xdr:col>
      <xdr:colOff>0</xdr:colOff>
      <xdr:row>10</xdr:row>
      <xdr:rowOff>0</xdr:rowOff>
    </xdr:from>
    <xdr:to>
      <xdr:col>2</xdr:col>
      <xdr:colOff>391027</xdr:colOff>
      <xdr:row>10</xdr:row>
      <xdr:rowOff>391027</xdr:rowOff>
    </xdr:to>
    <xdr:pic>
      <xdr:nvPicPr>
        <xdr:cNvPr id="36" name="Second exit at roundabout (straight)">
          <a:extLst>
            <a:ext uri="{FF2B5EF4-FFF2-40B4-BE49-F238E27FC236}">
              <a16:creationId xmlns:a16="http://schemas.microsoft.com/office/drawing/2014/main" id="{121B5EA7-6B10-4D44-A017-4FCB5C338C85}"/>
            </a:ext>
          </a:extLst>
        </xdr:cNvPr>
        <xdr:cNvPicPr>
          <a:picLocks noChangeAspect="1"/>
        </xdr:cNvPicPr>
      </xdr:nvPicPr>
      <xdr:blipFill>
        <a:blip xmlns:r="http://schemas.openxmlformats.org/officeDocument/2006/relationships" r:embed="rId26" cstate="email">
          <a:extLst>
            <a:ext uri="{28A0092B-C50C-407E-A947-70E740481C1C}">
              <a14:useLocalDpi xmlns:a14="http://schemas.microsoft.com/office/drawing/2010/main"/>
            </a:ext>
          </a:extLst>
        </a:blip>
        <a:stretch>
          <a:fillRect/>
        </a:stretch>
      </xdr:blipFill>
      <xdr:spPr>
        <a:xfrm flipH="1">
          <a:off x="1066800" y="4676775"/>
          <a:ext cx="391027" cy="391027"/>
        </a:xfrm>
        <a:prstGeom prst="rect">
          <a:avLst/>
        </a:prstGeom>
      </xdr:spPr>
    </xdr:pic>
    <xdr:clientData/>
  </xdr:twoCellAnchor>
  <xdr:twoCellAnchor editAs="oneCell">
    <xdr:from>
      <xdr:col>3</xdr:col>
      <xdr:colOff>0</xdr:colOff>
      <xdr:row>10</xdr:row>
      <xdr:rowOff>0</xdr:rowOff>
    </xdr:from>
    <xdr:to>
      <xdr:col>3</xdr:col>
      <xdr:colOff>400273</xdr:colOff>
      <xdr:row>10</xdr:row>
      <xdr:rowOff>396039</xdr:rowOff>
    </xdr:to>
    <xdr:pic>
      <xdr:nvPicPr>
        <xdr:cNvPr id="37" name="First exit at roundabout (left)">
          <a:extLst>
            <a:ext uri="{FF2B5EF4-FFF2-40B4-BE49-F238E27FC236}">
              <a16:creationId xmlns:a16="http://schemas.microsoft.com/office/drawing/2014/main" id="{1878E2AB-E4C1-4850-AFB0-B42B81DAF7C4}"/>
            </a:ext>
          </a:extLst>
        </xdr:cNvPr>
        <xdr:cNvPicPr>
          <a:picLocks noChangeAspect="1"/>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flipH="1">
          <a:off x="1600200" y="4676775"/>
          <a:ext cx="400273" cy="396039"/>
        </a:xfrm>
        <a:prstGeom prst="rect">
          <a:avLst/>
        </a:prstGeom>
      </xdr:spPr>
    </xdr:pic>
    <xdr:clientData/>
  </xdr:twoCellAnchor>
  <xdr:twoCellAnchor editAs="oneCell">
    <xdr:from>
      <xdr:col>0</xdr:col>
      <xdr:colOff>0</xdr:colOff>
      <xdr:row>11</xdr:row>
      <xdr:rowOff>0</xdr:rowOff>
    </xdr:from>
    <xdr:to>
      <xdr:col>0</xdr:col>
      <xdr:colOff>381001</xdr:colOff>
      <xdr:row>11</xdr:row>
      <xdr:rowOff>381001</xdr:rowOff>
    </xdr:to>
    <xdr:pic>
      <xdr:nvPicPr>
        <xdr:cNvPr id="38" name="First exit at roundabout (left)">
          <a:extLst>
            <a:ext uri="{FF2B5EF4-FFF2-40B4-BE49-F238E27FC236}">
              <a16:creationId xmlns:a16="http://schemas.microsoft.com/office/drawing/2014/main" id="{E211CFC1-B49C-4FE3-A507-278AE8D3DD88}"/>
            </a:ext>
          </a:extLst>
        </xdr:cNvPr>
        <xdr:cNvPicPr>
          <a:picLocks noChangeAspect="1"/>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flipH="1">
          <a:off x="0" y="5133975"/>
          <a:ext cx="381001" cy="381001"/>
        </a:xfrm>
        <a:prstGeom prst="rect">
          <a:avLst/>
        </a:prstGeom>
      </xdr:spPr>
    </xdr:pic>
    <xdr:clientData/>
  </xdr:twoCellAnchor>
  <xdr:twoCellAnchor editAs="oneCell">
    <xdr:from>
      <xdr:col>1</xdr:col>
      <xdr:colOff>0</xdr:colOff>
      <xdr:row>11</xdr:row>
      <xdr:rowOff>0</xdr:rowOff>
    </xdr:from>
    <xdr:to>
      <xdr:col>1</xdr:col>
      <xdr:colOff>386011</xdr:colOff>
      <xdr:row>11</xdr:row>
      <xdr:rowOff>386011</xdr:rowOff>
    </xdr:to>
    <xdr:pic>
      <xdr:nvPicPr>
        <xdr:cNvPr id="39" name="Third exit of four at roundabout">
          <a:extLst>
            <a:ext uri="{FF2B5EF4-FFF2-40B4-BE49-F238E27FC236}">
              <a16:creationId xmlns:a16="http://schemas.microsoft.com/office/drawing/2014/main" id="{70B197A0-4B1B-4DBC-A094-0E688E51611F}"/>
            </a:ext>
          </a:extLst>
        </xdr:cNvPr>
        <xdr:cNvPicPr>
          <a:picLocks noChangeAspect="1"/>
        </xdr:cNvPicPr>
      </xdr:nvPicPr>
      <xdr:blipFill>
        <a:blip xmlns:r="http://schemas.openxmlformats.org/officeDocument/2006/relationships" r:embed="rId30" cstate="email">
          <a:extLst>
            <a:ext uri="{28A0092B-C50C-407E-A947-70E740481C1C}">
              <a14:useLocalDpi xmlns:a14="http://schemas.microsoft.com/office/drawing/2010/main"/>
            </a:ext>
          </a:extLst>
        </a:blip>
        <a:stretch>
          <a:fillRect/>
        </a:stretch>
      </xdr:blipFill>
      <xdr:spPr>
        <a:xfrm>
          <a:off x="533400" y="5133975"/>
          <a:ext cx="386011" cy="386011"/>
        </a:xfrm>
        <a:prstGeom prst="rect">
          <a:avLst/>
        </a:prstGeom>
      </xdr:spPr>
    </xdr:pic>
    <xdr:clientData/>
  </xdr:twoCellAnchor>
  <xdr:twoCellAnchor editAs="oneCell">
    <xdr:from>
      <xdr:col>2</xdr:col>
      <xdr:colOff>0</xdr:colOff>
      <xdr:row>11</xdr:row>
      <xdr:rowOff>0</xdr:rowOff>
    </xdr:from>
    <xdr:to>
      <xdr:col>2</xdr:col>
      <xdr:colOff>386010</xdr:colOff>
      <xdr:row>11</xdr:row>
      <xdr:rowOff>386010</xdr:rowOff>
    </xdr:to>
    <xdr:pic>
      <xdr:nvPicPr>
        <xdr:cNvPr id="40" name="First exit of three at roundabout">
          <a:extLst>
            <a:ext uri="{FF2B5EF4-FFF2-40B4-BE49-F238E27FC236}">
              <a16:creationId xmlns:a16="http://schemas.microsoft.com/office/drawing/2014/main" id="{9463CFCA-3C8D-4BA4-9D53-491B99E3624F}"/>
            </a:ext>
          </a:extLst>
        </xdr:cNvPr>
        <xdr:cNvPicPr>
          <a:picLocks noChangeAspect="1"/>
        </xdr:cNvPicPr>
      </xdr:nvPicPr>
      <xdr:blipFill>
        <a:blip xmlns:r="http://schemas.openxmlformats.org/officeDocument/2006/relationships" r:embed="rId31" cstate="email">
          <a:extLst>
            <a:ext uri="{28A0092B-C50C-407E-A947-70E740481C1C}">
              <a14:useLocalDpi xmlns:a14="http://schemas.microsoft.com/office/drawing/2010/main"/>
            </a:ext>
          </a:extLst>
        </a:blip>
        <a:stretch>
          <a:fillRect/>
        </a:stretch>
      </xdr:blipFill>
      <xdr:spPr>
        <a:xfrm>
          <a:off x="1066800" y="5133975"/>
          <a:ext cx="386010" cy="386010"/>
        </a:xfrm>
        <a:prstGeom prst="rect">
          <a:avLst/>
        </a:prstGeom>
      </xdr:spPr>
    </xdr:pic>
    <xdr:clientData/>
  </xdr:twoCellAnchor>
  <xdr:twoCellAnchor editAs="oneCell">
    <xdr:from>
      <xdr:col>3</xdr:col>
      <xdr:colOff>0</xdr:colOff>
      <xdr:row>11</xdr:row>
      <xdr:rowOff>0</xdr:rowOff>
    </xdr:from>
    <xdr:to>
      <xdr:col>3</xdr:col>
      <xdr:colOff>380998</xdr:colOff>
      <xdr:row>11</xdr:row>
      <xdr:rowOff>379322</xdr:rowOff>
    </xdr:to>
    <xdr:pic>
      <xdr:nvPicPr>
        <xdr:cNvPr id="41" name="First exit of four at roundabout">
          <a:extLst>
            <a:ext uri="{FF2B5EF4-FFF2-40B4-BE49-F238E27FC236}">
              <a16:creationId xmlns:a16="http://schemas.microsoft.com/office/drawing/2014/main" id="{BE1FB2CB-0717-412A-BFF1-B537AB6E8507}"/>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a:ext>
          </a:extLst>
        </a:blip>
        <a:stretch>
          <a:fillRect/>
        </a:stretch>
      </xdr:blipFill>
      <xdr:spPr>
        <a:xfrm>
          <a:off x="1600200" y="5133975"/>
          <a:ext cx="380998" cy="379322"/>
        </a:xfrm>
        <a:prstGeom prst="rect">
          <a:avLst/>
        </a:prstGeom>
      </xdr:spPr>
    </xdr:pic>
    <xdr:clientData/>
  </xdr:twoCellAnchor>
  <xdr:twoCellAnchor editAs="oneCell">
    <xdr:from>
      <xdr:col>0</xdr:col>
      <xdr:colOff>0</xdr:colOff>
      <xdr:row>12</xdr:row>
      <xdr:rowOff>0</xdr:rowOff>
    </xdr:from>
    <xdr:to>
      <xdr:col>0</xdr:col>
      <xdr:colOff>380998</xdr:colOff>
      <xdr:row>12</xdr:row>
      <xdr:rowOff>379322</xdr:rowOff>
    </xdr:to>
    <xdr:pic>
      <xdr:nvPicPr>
        <xdr:cNvPr id="42" name="Fourth exit at roundabout">
          <a:extLst>
            <a:ext uri="{FF2B5EF4-FFF2-40B4-BE49-F238E27FC236}">
              <a16:creationId xmlns:a16="http://schemas.microsoft.com/office/drawing/2014/main" id="{49D575C0-0379-4197-9BDC-CEDBAD44946A}"/>
            </a:ext>
          </a:extLst>
        </xdr:cNvPr>
        <xdr:cNvPicPr>
          <a:picLocks noChangeAspect="1"/>
        </xdr:cNvPicPr>
      </xdr:nvPicPr>
      <xdr:blipFill>
        <a:blip xmlns:r="http://schemas.openxmlformats.org/officeDocument/2006/relationships" r:embed="rId32" cstate="email">
          <a:extLst>
            <a:ext uri="{28A0092B-C50C-407E-A947-70E740481C1C}">
              <a14:useLocalDpi xmlns:a14="http://schemas.microsoft.com/office/drawing/2010/main"/>
            </a:ext>
          </a:extLst>
        </a:blip>
        <a:stretch>
          <a:fillRect/>
        </a:stretch>
      </xdr:blipFill>
      <xdr:spPr>
        <a:xfrm flipH="1">
          <a:off x="0" y="5591175"/>
          <a:ext cx="380998" cy="379322"/>
        </a:xfrm>
        <a:prstGeom prst="rect">
          <a:avLst/>
        </a:prstGeom>
      </xdr:spPr>
    </xdr:pic>
    <xdr:clientData/>
  </xdr:twoCellAnchor>
  <xdr:twoCellAnchor editAs="oneCell">
    <xdr:from>
      <xdr:col>1</xdr:col>
      <xdr:colOff>0</xdr:colOff>
      <xdr:row>12</xdr:row>
      <xdr:rowOff>0</xdr:rowOff>
    </xdr:from>
    <xdr:to>
      <xdr:col>1</xdr:col>
      <xdr:colOff>428623</xdr:colOff>
      <xdr:row>12</xdr:row>
      <xdr:rowOff>423210</xdr:rowOff>
    </xdr:to>
    <xdr:pic>
      <xdr:nvPicPr>
        <xdr:cNvPr id="43" name="Traffic lights">
          <a:extLst>
            <a:ext uri="{FF2B5EF4-FFF2-40B4-BE49-F238E27FC236}">
              <a16:creationId xmlns:a16="http://schemas.microsoft.com/office/drawing/2014/main" id="{E642858F-3D68-493A-B88E-2B0E3848A713}"/>
            </a:ext>
          </a:extLst>
        </xdr:cNvPr>
        <xdr:cNvPicPr>
          <a:picLocks noChangeAspect="1"/>
        </xdr:cNvPicPr>
      </xdr:nvPicPr>
      <xdr:blipFill>
        <a:blip xmlns:r="http://schemas.openxmlformats.org/officeDocument/2006/relationships" r:embed="rId33" cstate="email">
          <a:extLst>
            <a:ext uri="{28A0092B-C50C-407E-A947-70E740481C1C}">
              <a14:useLocalDpi xmlns:a14="http://schemas.microsoft.com/office/drawing/2010/main"/>
            </a:ext>
          </a:extLst>
        </a:blip>
        <a:srcRect/>
        <a:stretch>
          <a:fillRect/>
        </a:stretch>
      </xdr:blipFill>
      <xdr:spPr bwMode="auto">
        <a:xfrm>
          <a:off x="533400" y="5591175"/>
          <a:ext cx="428623" cy="4232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12</xdr:row>
      <xdr:rowOff>0</xdr:rowOff>
    </xdr:from>
    <xdr:to>
      <xdr:col>2</xdr:col>
      <xdr:colOff>404812</xdr:colOff>
      <xdr:row>12</xdr:row>
      <xdr:rowOff>397583</xdr:rowOff>
    </xdr:to>
    <xdr:pic>
      <xdr:nvPicPr>
        <xdr:cNvPr id="44" name="Horse riders">
          <a:extLst>
            <a:ext uri="{FF2B5EF4-FFF2-40B4-BE49-F238E27FC236}">
              <a16:creationId xmlns:a16="http://schemas.microsoft.com/office/drawing/2014/main" id="{64398646-E8CC-4DB1-AF1A-EC2E0D92760F}"/>
            </a:ext>
          </a:extLst>
        </xdr:cNvPr>
        <xdr:cNvPicPr>
          <a:picLocks noChangeAspect="1"/>
        </xdr:cNvPicPr>
      </xdr:nvPicPr>
      <xdr:blipFill>
        <a:blip xmlns:r="http://schemas.openxmlformats.org/officeDocument/2006/relationships" r:embed="rId34" cstate="email">
          <a:extLst>
            <a:ext uri="{28A0092B-C50C-407E-A947-70E740481C1C}">
              <a14:useLocalDpi xmlns:a14="http://schemas.microsoft.com/office/drawing/2010/main"/>
            </a:ext>
          </a:extLst>
        </a:blip>
        <a:srcRect/>
        <a:stretch>
          <a:fillRect/>
        </a:stretch>
      </xdr:blipFill>
      <xdr:spPr bwMode="auto">
        <a:xfrm>
          <a:off x="1066800" y="5591175"/>
          <a:ext cx="404812" cy="397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12</xdr:row>
      <xdr:rowOff>0</xdr:rowOff>
    </xdr:from>
    <xdr:to>
      <xdr:col>3</xdr:col>
      <xdr:colOff>441156</xdr:colOff>
      <xdr:row>12</xdr:row>
      <xdr:rowOff>396038</xdr:rowOff>
    </xdr:to>
    <xdr:pic>
      <xdr:nvPicPr>
        <xdr:cNvPr id="45" name="Warning">
          <a:extLst>
            <a:ext uri="{FF2B5EF4-FFF2-40B4-BE49-F238E27FC236}">
              <a16:creationId xmlns:a16="http://schemas.microsoft.com/office/drawing/2014/main" id="{C607D346-0097-4C8B-8F31-CCDE4928B870}"/>
            </a:ext>
          </a:extLst>
        </xdr:cNvPr>
        <xdr:cNvPicPr/>
      </xdr:nvPicPr>
      <xdr:blipFill>
        <a:blip xmlns:r="http://schemas.openxmlformats.org/officeDocument/2006/relationships" r:embed="rId35" cstate="email">
          <a:extLst>
            <a:ext uri="{28A0092B-C50C-407E-A947-70E740481C1C}">
              <a14:useLocalDpi xmlns:a14="http://schemas.microsoft.com/office/drawing/2010/main"/>
            </a:ext>
          </a:extLst>
        </a:blip>
        <a:srcRect/>
        <a:stretch>
          <a:fillRect/>
        </a:stretch>
      </xdr:blipFill>
      <xdr:spPr>
        <a:xfrm>
          <a:off x="1600200" y="5591175"/>
          <a:ext cx="441156" cy="396038"/>
        </a:xfrm>
        <a:prstGeom prst="rect">
          <a:avLst/>
        </a:prstGeom>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xdr:col>
      <xdr:colOff>5286375</xdr:colOff>
      <xdr:row>32</xdr:row>
      <xdr:rowOff>104775</xdr:rowOff>
    </xdr:to>
    <xdr:pic>
      <xdr:nvPicPr>
        <xdr:cNvPr id="2" name="Picture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0" y="485775"/>
          <a:ext cx="5857875" cy="56292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garga.sctc@zoho.com"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4.bin"/><Relationship Id="rId1" Type="http://schemas.openxmlformats.org/officeDocument/2006/relationships/hyperlink" Target="https://events.britishtriathlon.org/uploads/content/British%20Triathlon%20Guide%20to%20Medical%20Cover%20at%20Permitted%20Events.pdf"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events.britishtriathlon.org/uploads/content/Water%20Quality%20Guidance.pdf" TargetMode="External"/><Relationship Id="rId1" Type="http://schemas.openxmlformats.org/officeDocument/2006/relationships/hyperlink" Target="https://events.britishtriathlon.org/uploads/content/Organised%20Open%20Water%20Swimming%20(May2017).pdf" TargetMode="External"/><Relationship Id="rId5" Type="http://schemas.openxmlformats.org/officeDocument/2006/relationships/vmlDrawing" Target="../drawings/vmlDrawing4.vml"/><Relationship Id="rId4"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events.britishtriathlon.org/uploads/content/British%20Triathlon%20Guide%20To%20Cycle%20Course%20Design.pdf" TargetMode="Externa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6"/>
  <sheetViews>
    <sheetView workbookViewId="0">
      <selection activeCell="A3" sqref="A3"/>
    </sheetView>
  </sheetViews>
  <sheetFormatPr defaultRowHeight="12" x14ac:dyDescent="0.3"/>
  <cols>
    <col min="1" max="1" width="33.42578125" bestFit="1" customWidth="1"/>
    <col min="2" max="2" width="33.42578125" customWidth="1"/>
    <col min="3" max="3" width="30.7109375" bestFit="1" customWidth="1"/>
    <col min="4" max="4" width="16" bestFit="1" customWidth="1"/>
  </cols>
  <sheetData>
    <row r="1" spans="1:5" x14ac:dyDescent="0.3">
      <c r="A1" t="s">
        <v>162</v>
      </c>
      <c r="B1" t="s">
        <v>178</v>
      </c>
      <c r="C1" t="s">
        <v>192</v>
      </c>
      <c r="D1" t="s">
        <v>35</v>
      </c>
      <c r="E1" t="s">
        <v>215</v>
      </c>
    </row>
    <row r="2" spans="1:5" x14ac:dyDescent="0.3">
      <c r="A2" t="s">
        <v>221</v>
      </c>
      <c r="B2" t="s">
        <v>179</v>
      </c>
      <c r="C2" s="9" t="s">
        <v>194</v>
      </c>
      <c r="D2" t="s">
        <v>36</v>
      </c>
      <c r="E2" t="s">
        <v>218</v>
      </c>
    </row>
    <row r="3" spans="1:5" x14ac:dyDescent="0.3">
      <c r="B3" t="s">
        <v>180</v>
      </c>
      <c r="C3" t="s">
        <v>193</v>
      </c>
      <c r="D3" t="s">
        <v>30</v>
      </c>
      <c r="E3" t="s">
        <v>216</v>
      </c>
    </row>
    <row r="4" spans="1:5" x14ac:dyDescent="0.3">
      <c r="B4" t="s">
        <v>181</v>
      </c>
      <c r="D4" t="s">
        <v>37</v>
      </c>
      <c r="E4" t="s">
        <v>219</v>
      </c>
    </row>
    <row r="5" spans="1:5" x14ac:dyDescent="0.3">
      <c r="E5" t="s">
        <v>217</v>
      </c>
    </row>
    <row r="6" spans="1:5" x14ac:dyDescent="0.3">
      <c r="E6" t="s">
        <v>220</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1E428A"/>
  </sheetPr>
  <dimension ref="A1:AB26"/>
  <sheetViews>
    <sheetView topLeftCell="A14" zoomScaleNormal="100" zoomScaleSheetLayoutView="100" workbookViewId="0">
      <selection activeCell="L12" sqref="L12:P12"/>
    </sheetView>
  </sheetViews>
  <sheetFormatPr defaultColWidth="9.28515625" defaultRowHeight="14.4" x14ac:dyDescent="0.3"/>
  <cols>
    <col min="1" max="13" width="10" style="2" customWidth="1"/>
    <col min="14" max="14" width="13.28515625" style="2" customWidth="1"/>
    <col min="15" max="17" width="10" style="2" customWidth="1"/>
    <col min="18" max="26" width="9.28515625" style="2"/>
    <col min="27" max="27" width="59" style="2" hidden="1" customWidth="1"/>
    <col min="28" max="28" width="53.28515625" style="2" hidden="1" customWidth="1"/>
    <col min="29" max="16384" width="9.28515625" style="2"/>
  </cols>
  <sheetData>
    <row r="1" spans="1:28" s="11" customFormat="1" ht="21" customHeight="1" x14ac:dyDescent="0.3">
      <c r="A1" s="60" t="s">
        <v>97</v>
      </c>
      <c r="B1" s="60"/>
      <c r="C1" s="60"/>
      <c r="D1" s="60"/>
      <c r="E1" s="60"/>
      <c r="F1" s="60"/>
      <c r="G1" s="60"/>
      <c r="H1" s="60"/>
      <c r="I1" s="60"/>
      <c r="J1" s="60"/>
      <c r="K1" s="60"/>
      <c r="L1" s="60"/>
      <c r="M1" s="60"/>
      <c r="N1" s="60"/>
      <c r="O1" s="60"/>
      <c r="P1" s="60"/>
      <c r="Q1" s="93"/>
    </row>
    <row r="2" spans="1:28" ht="3.75" customHeight="1" x14ac:dyDescent="0.3">
      <c r="B2" s="4"/>
      <c r="C2" s="4"/>
    </row>
    <row r="3" spans="1:28" x14ac:dyDescent="0.3">
      <c r="A3" s="28" t="s">
        <v>213</v>
      </c>
      <c r="B3" s="28"/>
      <c r="C3" s="28"/>
      <c r="D3" s="28"/>
      <c r="E3" s="28"/>
      <c r="F3" s="28"/>
      <c r="G3" s="28"/>
      <c r="H3" s="28"/>
      <c r="I3" s="28"/>
      <c r="J3" s="28"/>
      <c r="K3" s="28"/>
      <c r="L3" s="28"/>
      <c r="M3" s="28"/>
      <c r="N3" s="28"/>
      <c r="O3" s="28"/>
      <c r="P3" s="29"/>
    </row>
    <row r="4" spans="1:28" s="8" customFormat="1" ht="45" customHeight="1" x14ac:dyDescent="0.3">
      <c r="A4" s="140"/>
      <c r="B4" s="140"/>
      <c r="C4" s="140"/>
      <c r="D4" s="140"/>
      <c r="E4" s="140"/>
      <c r="F4" s="140"/>
      <c r="G4" s="140"/>
      <c r="H4" s="140"/>
      <c r="I4" s="140"/>
      <c r="J4" s="140"/>
      <c r="K4" s="140"/>
      <c r="L4" s="140"/>
      <c r="M4" s="140"/>
      <c r="N4" s="140"/>
      <c r="O4" s="140"/>
      <c r="P4" s="140"/>
      <c r="Q4" s="140"/>
    </row>
    <row r="5" spans="1:28" ht="3.75" customHeight="1" x14ac:dyDescent="0.3">
      <c r="B5" s="4"/>
      <c r="C5" s="4"/>
      <c r="P5" s="4"/>
    </row>
    <row r="6" spans="1:28" x14ac:dyDescent="0.3">
      <c r="A6" s="2" t="s">
        <v>57</v>
      </c>
      <c r="B6" s="4"/>
      <c r="C6" s="4"/>
    </row>
    <row r="7" spans="1:28" ht="3.75" customHeight="1" x14ac:dyDescent="0.3">
      <c r="B7" s="4"/>
      <c r="C7" s="4"/>
    </row>
    <row r="8" spans="1:28" x14ac:dyDescent="0.3">
      <c r="A8" s="91" t="s">
        <v>195</v>
      </c>
      <c r="B8" s="91"/>
      <c r="C8" s="91"/>
      <c r="D8" s="91"/>
      <c r="E8" s="91"/>
      <c r="F8" s="91"/>
      <c r="G8" s="91" t="s">
        <v>14</v>
      </c>
      <c r="H8" s="91"/>
      <c r="I8" s="91"/>
      <c r="J8" s="91" t="s">
        <v>31</v>
      </c>
      <c r="K8" s="91"/>
      <c r="L8" s="91" t="s">
        <v>33</v>
      </c>
      <c r="M8" s="91"/>
      <c r="N8" s="91"/>
      <c r="O8" s="91"/>
      <c r="P8" s="91"/>
      <c r="Q8" s="91"/>
    </row>
    <row r="9" spans="1:28" ht="15" customHeight="1" x14ac:dyDescent="0.3">
      <c r="A9" s="86" t="s">
        <v>196</v>
      </c>
      <c r="B9" s="86"/>
      <c r="C9" s="86"/>
      <c r="D9" s="86"/>
      <c r="E9" s="86"/>
      <c r="F9" s="86"/>
      <c r="G9" s="117" t="s">
        <v>106</v>
      </c>
      <c r="H9" s="117"/>
      <c r="I9" s="117"/>
      <c r="J9" s="117" t="s">
        <v>38</v>
      </c>
      <c r="K9" s="117"/>
      <c r="L9" s="121" t="s">
        <v>266</v>
      </c>
      <c r="M9" s="121"/>
      <c r="N9" s="121"/>
      <c r="O9" s="121"/>
      <c r="P9" s="121"/>
      <c r="Q9" s="24" t="s">
        <v>30</v>
      </c>
    </row>
    <row r="10" spans="1:28" x14ac:dyDescent="0.3">
      <c r="A10" s="86"/>
      <c r="B10" s="86"/>
      <c r="C10" s="86"/>
      <c r="D10" s="86"/>
      <c r="E10" s="86"/>
      <c r="F10" s="86"/>
      <c r="G10" s="117"/>
      <c r="H10" s="117"/>
      <c r="I10" s="117"/>
      <c r="J10" s="117"/>
      <c r="K10" s="117"/>
      <c r="L10" s="121"/>
      <c r="M10" s="121"/>
      <c r="N10" s="121"/>
      <c r="O10" s="121"/>
      <c r="P10" s="121"/>
      <c r="Q10" s="30" t="s">
        <v>34</v>
      </c>
    </row>
    <row r="11" spans="1:28" s="39" customFormat="1" ht="48" x14ac:dyDescent="0.3">
      <c r="A11" s="99" t="s">
        <v>98</v>
      </c>
      <c r="B11" s="99"/>
      <c r="C11" s="99"/>
      <c r="D11" s="99"/>
      <c r="E11" s="99"/>
      <c r="F11" s="99"/>
      <c r="G11" s="125" t="s">
        <v>104</v>
      </c>
      <c r="H11" s="132"/>
      <c r="I11" s="126"/>
      <c r="J11" s="101" t="s">
        <v>286</v>
      </c>
      <c r="K11" s="102"/>
      <c r="L11" s="133" t="s">
        <v>388</v>
      </c>
      <c r="M11" s="133"/>
      <c r="N11" s="133"/>
      <c r="O11" s="133"/>
      <c r="P11" s="133"/>
      <c r="Q11" s="44">
        <v>1</v>
      </c>
      <c r="AA11" s="37" t="str">
        <f>A11</f>
        <v>Collision/congestion of competitors - flow of competitors through transition</v>
      </c>
      <c r="AB11" s="37" t="str">
        <f>L11</f>
        <v xml:space="preserve">Low numbers in race and informal nature of transition area make this a low risk. There is an ample space for a low number of competitors to lean their bikes against the fence and place their kit alongside. </v>
      </c>
    </row>
    <row r="12" spans="1:28" s="36" customFormat="1" ht="84" x14ac:dyDescent="0.3">
      <c r="A12" s="99" t="s">
        <v>185</v>
      </c>
      <c r="B12" s="99"/>
      <c r="C12" s="99"/>
      <c r="D12" s="99"/>
      <c r="E12" s="99"/>
      <c r="F12" s="99"/>
      <c r="G12" s="125" t="s">
        <v>104</v>
      </c>
      <c r="H12" s="132"/>
      <c r="I12" s="126"/>
      <c r="J12" s="101" t="s">
        <v>292</v>
      </c>
      <c r="K12" s="102"/>
      <c r="L12" s="133" t="s">
        <v>389</v>
      </c>
      <c r="M12" s="133"/>
      <c r="N12" s="133"/>
      <c r="O12" s="133"/>
      <c r="P12" s="133"/>
      <c r="Q12" s="44">
        <v>1</v>
      </c>
      <c r="AA12" s="37" t="str">
        <f t="shared" ref="AA12:AA19" si="0">A12</f>
        <v>Collision/congestion of competitors - entry and exit gates, mount and dismount lines</v>
      </c>
      <c r="AB12" s="37" t="str">
        <f t="shared" ref="AB12:AB19" si="1">L12</f>
        <v xml:space="preserve">Marshaled by race director or a nominated experienced marshal. Ample signage including oversized cycle event signs alert traffic from both directions. Marshal makes riders wait before exiting if road not clear. Traffic on Washingpool Lane on a Sunday at 8.30-9.00am is minimal and generally speaking competitors are able to exit the field freely after mounting the bike. </v>
      </c>
    </row>
    <row r="13" spans="1:28" s="36" customFormat="1" ht="27" customHeight="1" x14ac:dyDescent="0.3">
      <c r="A13" s="99" t="s">
        <v>99</v>
      </c>
      <c r="B13" s="99"/>
      <c r="C13" s="99"/>
      <c r="D13" s="99"/>
      <c r="E13" s="99"/>
      <c r="F13" s="99"/>
      <c r="G13" s="125" t="s">
        <v>35</v>
      </c>
      <c r="H13" s="132"/>
      <c r="I13" s="126"/>
      <c r="J13" s="101" t="s">
        <v>286</v>
      </c>
      <c r="K13" s="102"/>
      <c r="L13" s="133" t="s">
        <v>313</v>
      </c>
      <c r="M13" s="133"/>
      <c r="N13" s="133"/>
      <c r="O13" s="133"/>
      <c r="P13" s="133"/>
      <c r="Q13" s="44"/>
      <c r="AA13" s="37" t="str">
        <f t="shared" si="0"/>
        <v>Cuts to feet, slips and trips - suitability of transition area surface</v>
      </c>
      <c r="AB13" s="37" t="str">
        <f t="shared" si="1"/>
        <v xml:space="preserve">large area on grass - checked by race director on race day for any hazards e.g. broken glass. </v>
      </c>
    </row>
    <row r="14" spans="1:28" s="36" customFormat="1" ht="27" customHeight="1" x14ac:dyDescent="0.3">
      <c r="A14" s="99" t="s">
        <v>101</v>
      </c>
      <c r="B14" s="99"/>
      <c r="C14" s="99"/>
      <c r="D14" s="99"/>
      <c r="E14" s="99"/>
      <c r="F14" s="99"/>
      <c r="G14" s="125" t="s">
        <v>104</v>
      </c>
      <c r="H14" s="132"/>
      <c r="I14" s="126"/>
      <c r="J14" s="101" t="s">
        <v>286</v>
      </c>
      <c r="K14" s="102"/>
      <c r="L14" s="133" t="s">
        <v>297</v>
      </c>
      <c r="M14" s="133"/>
      <c r="N14" s="133"/>
      <c r="O14" s="133"/>
      <c r="P14" s="133"/>
      <c r="Q14" s="44"/>
      <c r="AA14" s="37" t="str">
        <f t="shared" si="0"/>
        <v>Collapse of transition racking damaging people/equipment</v>
      </c>
      <c r="AB14" s="37" t="str">
        <f t="shared" si="1"/>
        <v>no structures used</v>
      </c>
    </row>
    <row r="15" spans="1:28" s="36" customFormat="1" ht="48" x14ac:dyDescent="0.3">
      <c r="A15" s="99" t="s">
        <v>100</v>
      </c>
      <c r="B15" s="99"/>
      <c r="C15" s="99"/>
      <c r="D15" s="99"/>
      <c r="E15" s="99"/>
      <c r="F15" s="99"/>
      <c r="G15" s="125" t="s">
        <v>35</v>
      </c>
      <c r="H15" s="132"/>
      <c r="I15" s="126"/>
      <c r="J15" s="101" t="s">
        <v>292</v>
      </c>
      <c r="K15" s="102"/>
      <c r="L15" s="133" t="s">
        <v>314</v>
      </c>
      <c r="M15" s="133"/>
      <c r="N15" s="133"/>
      <c r="O15" s="133"/>
      <c r="P15" s="133"/>
      <c r="Q15" s="44"/>
      <c r="AA15" s="37" t="str">
        <f t="shared" si="0"/>
        <v>Theft of competitor possessions - security of transition area</v>
      </c>
      <c r="AB15" s="37" t="str">
        <f t="shared" si="1"/>
        <v>Competitors warned in advance that the GO TRI event has not got a secure transtion area. Competitors encouraged to secure their bike in transition if concerned. Run course is entirely in view of bikes.</v>
      </c>
    </row>
    <row r="16" spans="1:28" s="36" customFormat="1" ht="27" customHeight="1" x14ac:dyDescent="0.3">
      <c r="A16" s="99" t="s">
        <v>102</v>
      </c>
      <c r="B16" s="99"/>
      <c r="C16" s="99"/>
      <c r="D16" s="99"/>
      <c r="E16" s="99"/>
      <c r="F16" s="99"/>
      <c r="G16" s="125" t="s">
        <v>105</v>
      </c>
      <c r="H16" s="132"/>
      <c r="I16" s="126"/>
      <c r="J16" s="101" t="s">
        <v>286</v>
      </c>
      <c r="K16" s="102"/>
      <c r="L16" s="133" t="s">
        <v>370</v>
      </c>
      <c r="M16" s="133"/>
      <c r="N16" s="133"/>
      <c r="O16" s="133"/>
      <c r="P16" s="133"/>
      <c r="Q16" s="44"/>
      <c r="AA16" s="37" t="str">
        <f t="shared" si="0"/>
        <v>Unsuitable/illegal helmets/equipment being used by competitors</v>
      </c>
      <c r="AB16" s="37" t="str">
        <f t="shared" si="1"/>
        <v>To be checked on arrival at time of number pickup.</v>
      </c>
    </row>
    <row r="17" spans="1:28" s="39" customFormat="1" ht="36" x14ac:dyDescent="0.3">
      <c r="A17" s="99" t="s">
        <v>103</v>
      </c>
      <c r="B17" s="99"/>
      <c r="C17" s="99"/>
      <c r="D17" s="99"/>
      <c r="E17" s="99"/>
      <c r="F17" s="99"/>
      <c r="G17" s="125" t="s">
        <v>105</v>
      </c>
      <c r="H17" s="132"/>
      <c r="I17" s="126"/>
      <c r="J17" s="101" t="s">
        <v>286</v>
      </c>
      <c r="K17" s="102"/>
      <c r="L17" s="133" t="s">
        <v>321</v>
      </c>
      <c r="M17" s="133"/>
      <c r="N17" s="133"/>
      <c r="O17" s="133"/>
      <c r="P17" s="133"/>
      <c r="Q17" s="44"/>
      <c r="AA17" s="37" t="str">
        <f t="shared" si="0"/>
        <v>Competitors not adhering to mount/dismount lines (where applicable)</v>
      </c>
      <c r="AB17" s="37" t="str">
        <f t="shared" si="1"/>
        <v>To be marshalled by race director or an experienced marshal nominated by the race director (same marshal as exit gate see above).</v>
      </c>
    </row>
    <row r="18" spans="1:28" s="36" customFormat="1" ht="144" x14ac:dyDescent="0.3">
      <c r="A18" s="99" t="s">
        <v>356</v>
      </c>
      <c r="B18" s="99"/>
      <c r="C18" s="99"/>
      <c r="D18" s="99"/>
      <c r="E18" s="99"/>
      <c r="F18" s="99"/>
      <c r="G18" s="125" t="s">
        <v>35</v>
      </c>
      <c r="H18" s="132"/>
      <c r="I18" s="126"/>
      <c r="J18" s="101" t="s">
        <v>286</v>
      </c>
      <c r="K18" s="102"/>
      <c r="L18" s="164" t="s">
        <v>374</v>
      </c>
      <c r="M18" s="164"/>
      <c r="N18" s="164"/>
      <c r="O18" s="164"/>
      <c r="P18" s="164"/>
      <c r="Q18" s="44"/>
      <c r="AA18" s="37" t="str">
        <f t="shared" si="0"/>
        <v>Runners still on the run course to be kept separate from athletes in transition</v>
      </c>
      <c r="AB18" s="37" t="str">
        <f t="shared" si="1"/>
        <v>The run course is a rectangle with the transition area set away from this "loop" at the edge of the field. The run course is clearly signed and marshalled and athletes run from the start line (after completing their third lap) towards the fence area where bikes are stored. There is a clear one-way flow through transition 1 from start line to fence (bikes) and then on to the field gate which maintains a separate line from that used by the runners (see map on IMAGES tab). In the second run lap the direction is reversed to maintain a clear flow for athletes returning their bikes and then joining the run course. At no stage are competitors travelling in different directions in same space.</v>
      </c>
    </row>
    <row r="19" spans="1:28" s="36" customFormat="1" ht="27" customHeight="1" x14ac:dyDescent="0.3">
      <c r="A19" s="99"/>
      <c r="B19" s="99"/>
      <c r="C19" s="99"/>
      <c r="D19" s="99"/>
      <c r="E19" s="99"/>
      <c r="F19" s="99"/>
      <c r="G19" s="125"/>
      <c r="H19" s="132"/>
      <c r="I19" s="126"/>
      <c r="J19" s="101"/>
      <c r="K19" s="102"/>
      <c r="L19" s="133"/>
      <c r="M19" s="133"/>
      <c r="N19" s="133"/>
      <c r="O19" s="133"/>
      <c r="P19" s="133"/>
      <c r="Q19" s="44"/>
      <c r="AA19" s="37">
        <f t="shared" si="0"/>
        <v>0</v>
      </c>
      <c r="AB19" s="37">
        <f t="shared" si="1"/>
        <v>0</v>
      </c>
    </row>
    <row r="20" spans="1:28" s="5" customFormat="1" ht="13.5" customHeight="1" x14ac:dyDescent="0.3">
      <c r="A20" s="157" t="s">
        <v>51</v>
      </c>
      <c r="B20" s="157"/>
      <c r="C20" s="157"/>
      <c r="D20" s="157"/>
      <c r="E20" s="157"/>
      <c r="F20" s="157"/>
      <c r="G20" s="157"/>
      <c r="H20" s="157"/>
      <c r="I20" s="157"/>
      <c r="J20" s="157"/>
      <c r="K20" s="157"/>
      <c r="L20" s="157"/>
      <c r="M20" s="157"/>
      <c r="N20" s="157"/>
      <c r="O20" s="157"/>
      <c r="P20" s="157"/>
      <c r="Q20" s="157"/>
    </row>
    <row r="21" spans="1:28" s="5" customFormat="1" ht="11.4" x14ac:dyDescent="0.3">
      <c r="A21" s="7" t="s">
        <v>50</v>
      </c>
      <c r="B21" s="6"/>
      <c r="C21" s="6"/>
      <c r="D21" s="7"/>
      <c r="E21" s="7"/>
      <c r="F21" s="7"/>
      <c r="G21" s="7"/>
      <c r="H21" s="7"/>
      <c r="I21" s="7"/>
      <c r="J21" s="7"/>
      <c r="K21" s="7"/>
      <c r="L21" s="7"/>
      <c r="M21" s="7"/>
      <c r="N21" s="7"/>
      <c r="O21" s="7"/>
      <c r="P21" s="7"/>
      <c r="Q21" s="7"/>
    </row>
    <row r="22" spans="1:28" s="5" customFormat="1" ht="11.4" x14ac:dyDescent="0.3">
      <c r="A22" s="7" t="s">
        <v>52</v>
      </c>
      <c r="B22" s="6"/>
      <c r="C22" s="6"/>
      <c r="D22" s="7"/>
      <c r="E22" s="7"/>
      <c r="F22" s="7"/>
      <c r="G22" s="7"/>
      <c r="H22" s="7"/>
      <c r="I22" s="7"/>
      <c r="J22" s="7"/>
      <c r="K22" s="7"/>
      <c r="L22" s="7"/>
      <c r="M22" s="7"/>
      <c r="N22" s="7"/>
      <c r="O22" s="7"/>
      <c r="P22" s="7"/>
      <c r="Q22" s="7"/>
    </row>
    <row r="23" spans="1:28" s="5" customFormat="1" ht="11.4" x14ac:dyDescent="0.3">
      <c r="A23" s="136" t="s">
        <v>53</v>
      </c>
      <c r="B23" s="136"/>
      <c r="C23" s="136"/>
      <c r="D23" s="136"/>
      <c r="E23" s="136"/>
      <c r="F23" s="136"/>
      <c r="G23" s="136"/>
      <c r="H23" s="136"/>
      <c r="I23" s="136"/>
      <c r="J23" s="136"/>
      <c r="K23" s="136"/>
      <c r="L23" s="136"/>
      <c r="M23" s="136"/>
      <c r="N23" s="136"/>
      <c r="O23" s="136"/>
      <c r="P23" s="136"/>
      <c r="Q23" s="136"/>
    </row>
    <row r="24" spans="1:28" s="5" customFormat="1" ht="27" customHeight="1" x14ac:dyDescent="0.3">
      <c r="A24" s="136" t="s">
        <v>54</v>
      </c>
      <c r="B24" s="136"/>
      <c r="C24" s="136"/>
      <c r="D24" s="136"/>
      <c r="E24" s="136"/>
      <c r="F24" s="136"/>
      <c r="G24" s="136"/>
      <c r="H24" s="136"/>
      <c r="I24" s="136"/>
      <c r="J24" s="136"/>
      <c r="K24" s="136"/>
      <c r="L24" s="136"/>
      <c r="M24" s="136"/>
      <c r="N24" s="136"/>
      <c r="O24" s="136"/>
      <c r="P24" s="136"/>
      <c r="Q24" s="136"/>
    </row>
    <row r="25" spans="1:28" s="5" customFormat="1" ht="27" customHeight="1" x14ac:dyDescent="0.3">
      <c r="A25" s="136" t="s">
        <v>55</v>
      </c>
      <c r="B25" s="136"/>
      <c r="C25" s="136"/>
      <c r="D25" s="136"/>
      <c r="E25" s="136"/>
      <c r="F25" s="136"/>
      <c r="G25" s="136"/>
      <c r="H25" s="136"/>
      <c r="I25" s="136"/>
      <c r="J25" s="136"/>
      <c r="K25" s="136"/>
      <c r="L25" s="136"/>
      <c r="M25" s="136"/>
      <c r="N25" s="136"/>
      <c r="O25" s="136"/>
      <c r="P25" s="136"/>
      <c r="Q25" s="136"/>
    </row>
    <row r="26" spans="1:28" s="5" customFormat="1" ht="11.4" x14ac:dyDescent="0.3">
      <c r="A26" s="7" t="s">
        <v>56</v>
      </c>
      <c r="B26" s="6"/>
      <c r="C26" s="6"/>
      <c r="D26" s="7"/>
      <c r="E26" s="7"/>
      <c r="F26" s="7"/>
      <c r="G26" s="7"/>
      <c r="H26" s="7"/>
      <c r="I26" s="7"/>
      <c r="J26" s="7"/>
      <c r="K26" s="7"/>
      <c r="L26" s="7"/>
      <c r="M26" s="7"/>
      <c r="N26" s="7"/>
      <c r="O26" s="7"/>
      <c r="P26" s="7"/>
      <c r="Q26" s="7"/>
    </row>
  </sheetData>
  <mergeCells count="50">
    <mergeCell ref="L16:P16"/>
    <mergeCell ref="L17:P17"/>
    <mergeCell ref="L18:P18"/>
    <mergeCell ref="L19:P19"/>
    <mergeCell ref="G13:I13"/>
    <mergeCell ref="J13:K13"/>
    <mergeCell ref="G18:I18"/>
    <mergeCell ref="J18:K18"/>
    <mergeCell ref="L13:P13"/>
    <mergeCell ref="L15:P15"/>
    <mergeCell ref="L14:P14"/>
    <mergeCell ref="A16:F16"/>
    <mergeCell ref="G16:I16"/>
    <mergeCell ref="J16:K16"/>
    <mergeCell ref="A18:F18"/>
    <mergeCell ref="A17:F17"/>
    <mergeCell ref="G17:I17"/>
    <mergeCell ref="J17:K17"/>
    <mergeCell ref="A23:Q23"/>
    <mergeCell ref="A24:Q24"/>
    <mergeCell ref="A25:Q25"/>
    <mergeCell ref="L9:P10"/>
    <mergeCell ref="A4:Q4"/>
    <mergeCell ref="A8:F8"/>
    <mergeCell ref="G8:I8"/>
    <mergeCell ref="J8:K8"/>
    <mergeCell ref="L8:Q8"/>
    <mergeCell ref="J11:K11"/>
    <mergeCell ref="A12:F12"/>
    <mergeCell ref="G12:I12"/>
    <mergeCell ref="J12:K12"/>
    <mergeCell ref="L11:P11"/>
    <mergeCell ref="L12:P12"/>
    <mergeCell ref="A11:F11"/>
    <mergeCell ref="J9:K10"/>
    <mergeCell ref="G9:I10"/>
    <mergeCell ref="A9:F10"/>
    <mergeCell ref="A1:Q1"/>
    <mergeCell ref="A20:Q20"/>
    <mergeCell ref="G11:I11"/>
    <mergeCell ref="A13:F13"/>
    <mergeCell ref="A15:F15"/>
    <mergeCell ref="G15:I15"/>
    <mergeCell ref="J15:K15"/>
    <mergeCell ref="A14:F14"/>
    <mergeCell ref="G14:I14"/>
    <mergeCell ref="J14:K14"/>
    <mergeCell ref="A19:F19"/>
    <mergeCell ref="G19:I19"/>
    <mergeCell ref="J19:K19"/>
  </mergeCells>
  <conditionalFormatting sqref="J11:K19">
    <cfRule type="containsText" dxfId="5" priority="1" operator="containsText" text="L">
      <formula>NOT(ISERROR(SEARCH("L",J11)))</formula>
    </cfRule>
    <cfRule type="containsText" dxfId="4" priority="2" operator="containsText" text="M">
      <formula>NOT(ISERROR(SEARCH("M",J11)))</formula>
    </cfRule>
    <cfRule type="containsText" dxfId="3" priority="3" operator="containsText" text="H">
      <formula>NOT(ISERROR(SEARCH("H",J11)))</formula>
    </cfRule>
  </conditionalFormatting>
  <pageMargins left="0.70866141732283472" right="0.70866141732283472" top="0.55118110236220474" bottom="0.55118110236220474" header="0.31496062992125984" footer="0.31496062992125984"/>
  <pageSetup paperSize="9" orientation="landscape" r:id="rId1"/>
  <headerFooter scaleWithDoc="0" alignWithMargins="0"/>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'Dropdown Options'!$E$1:$E$6</xm:f>
          </x14:formula1>
          <xm:sqref>J11:K19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1E428A"/>
  </sheetPr>
  <dimension ref="A1:Q26"/>
  <sheetViews>
    <sheetView topLeftCell="A2" zoomScaleNormal="100" zoomScaleSheetLayoutView="100" workbookViewId="0">
      <selection activeCell="N25" sqref="N25"/>
    </sheetView>
  </sheetViews>
  <sheetFormatPr defaultColWidth="9.28515625" defaultRowHeight="12" x14ac:dyDescent="0.3"/>
  <cols>
    <col min="1" max="9" width="10" style="15" customWidth="1"/>
    <col min="10" max="10" width="3.28515625" style="15" customWidth="1"/>
    <col min="11" max="11" width="9.85546875" style="15" customWidth="1"/>
    <col min="12" max="13" width="10" style="15" customWidth="1"/>
    <col min="14" max="14" width="20" style="15" customWidth="1"/>
    <col min="15" max="17" width="10" style="15" customWidth="1"/>
    <col min="18" max="16384" width="9.28515625" style="15"/>
  </cols>
  <sheetData>
    <row r="1" spans="1:17" ht="21" customHeight="1" x14ac:dyDescent="0.3">
      <c r="A1" s="179" t="s">
        <v>112</v>
      </c>
      <c r="B1" s="179"/>
      <c r="C1" s="179"/>
      <c r="D1" s="179"/>
      <c r="E1" s="179"/>
      <c r="F1" s="179"/>
      <c r="G1" s="179"/>
      <c r="H1" s="179"/>
      <c r="I1" s="179"/>
      <c r="J1" s="179"/>
      <c r="K1" s="179"/>
      <c r="L1" s="179"/>
      <c r="M1" s="179"/>
      <c r="N1" s="179"/>
      <c r="O1" s="179"/>
      <c r="P1" s="179"/>
      <c r="Q1" s="180"/>
    </row>
    <row r="2" spans="1:17" ht="3.75" customHeight="1" x14ac:dyDescent="0.3">
      <c r="A2" s="16"/>
      <c r="B2" s="16"/>
      <c r="C2" s="16"/>
      <c r="D2" s="16"/>
      <c r="E2" s="16"/>
      <c r="F2" s="16"/>
      <c r="G2" s="16"/>
      <c r="H2" s="16"/>
      <c r="I2" s="16"/>
      <c r="J2" s="16"/>
      <c r="K2" s="16"/>
      <c r="L2" s="16"/>
      <c r="M2" s="16"/>
      <c r="N2" s="16"/>
      <c r="O2" s="16"/>
      <c r="P2" s="16"/>
      <c r="Q2" s="16"/>
    </row>
    <row r="3" spans="1:17" s="17" customFormat="1" ht="15" customHeight="1" x14ac:dyDescent="0.35">
      <c r="A3" s="185" t="s">
        <v>228</v>
      </c>
      <c r="B3" s="185"/>
      <c r="C3" s="185"/>
      <c r="D3" s="185"/>
      <c r="E3" s="185"/>
      <c r="F3" s="185"/>
      <c r="G3" s="185"/>
      <c r="H3" s="185"/>
      <c r="I3" s="185"/>
      <c r="J3" s="185"/>
      <c r="K3" s="185"/>
      <c r="L3" s="185"/>
      <c r="M3" s="185"/>
      <c r="N3" s="185"/>
      <c r="O3" s="185"/>
      <c r="P3" s="185"/>
      <c r="Q3" s="185"/>
    </row>
    <row r="4" spans="1:17" s="17" customFormat="1" ht="15" customHeight="1" x14ac:dyDescent="0.35">
      <c r="A4" s="185"/>
      <c r="B4" s="185"/>
      <c r="C4" s="185"/>
      <c r="D4" s="185"/>
      <c r="E4" s="185"/>
      <c r="F4" s="185"/>
      <c r="G4" s="185"/>
      <c r="H4" s="185"/>
      <c r="I4" s="185"/>
      <c r="J4" s="185"/>
      <c r="K4" s="185"/>
      <c r="L4" s="185"/>
      <c r="M4" s="185"/>
      <c r="N4" s="185"/>
      <c r="O4" s="185"/>
      <c r="P4" s="185"/>
      <c r="Q4" s="185"/>
    </row>
    <row r="5" spans="1:17" s="17" customFormat="1" ht="15" customHeight="1" x14ac:dyDescent="0.35">
      <c r="A5" s="185"/>
      <c r="B5" s="185"/>
      <c r="C5" s="185"/>
      <c r="D5" s="185"/>
      <c r="E5" s="185"/>
      <c r="F5" s="185"/>
      <c r="G5" s="185"/>
      <c r="H5" s="185"/>
      <c r="I5" s="185"/>
      <c r="J5" s="185"/>
      <c r="K5" s="185"/>
      <c r="L5" s="185"/>
      <c r="M5" s="185"/>
      <c r="N5" s="185"/>
      <c r="O5" s="185"/>
      <c r="P5" s="185"/>
      <c r="Q5" s="185"/>
    </row>
    <row r="6" spans="1:17" s="17" customFormat="1" ht="15" customHeight="1" x14ac:dyDescent="0.35">
      <c r="A6" s="185"/>
      <c r="B6" s="185"/>
      <c r="C6" s="185"/>
      <c r="D6" s="185"/>
      <c r="E6" s="185"/>
      <c r="F6" s="185"/>
      <c r="G6" s="185"/>
      <c r="H6" s="185"/>
      <c r="I6" s="185"/>
      <c r="J6" s="185"/>
      <c r="K6" s="185"/>
      <c r="L6" s="185"/>
      <c r="M6" s="185"/>
      <c r="N6" s="185"/>
      <c r="O6" s="185"/>
      <c r="P6" s="185"/>
      <c r="Q6" s="185"/>
    </row>
    <row r="7" spans="1:17" s="17" customFormat="1" ht="15" customHeight="1" x14ac:dyDescent="0.35">
      <c r="A7" s="185"/>
      <c r="B7" s="185"/>
      <c r="C7" s="185"/>
      <c r="D7" s="185"/>
      <c r="E7" s="185"/>
      <c r="F7" s="185"/>
      <c r="G7" s="185"/>
      <c r="H7" s="185"/>
      <c r="I7" s="185"/>
      <c r="J7" s="185"/>
      <c r="K7" s="185"/>
      <c r="L7" s="185"/>
      <c r="M7" s="185"/>
      <c r="N7" s="185"/>
      <c r="O7" s="185"/>
      <c r="P7" s="185"/>
      <c r="Q7" s="185"/>
    </row>
    <row r="8" spans="1:17" s="17" customFormat="1" ht="15" customHeight="1" x14ac:dyDescent="0.35">
      <c r="A8" s="185"/>
      <c r="B8" s="185"/>
      <c r="C8" s="185"/>
      <c r="D8" s="185"/>
      <c r="E8" s="185"/>
      <c r="F8" s="185"/>
      <c r="G8" s="185"/>
      <c r="H8" s="185"/>
      <c r="I8" s="185"/>
      <c r="J8" s="185"/>
      <c r="K8" s="185"/>
      <c r="L8" s="185"/>
      <c r="M8" s="185"/>
      <c r="N8" s="185"/>
      <c r="O8" s="185"/>
      <c r="P8" s="185"/>
      <c r="Q8" s="185"/>
    </row>
    <row r="9" spans="1:17" s="17" customFormat="1" ht="15" customHeight="1" x14ac:dyDescent="0.35">
      <c r="A9" s="185"/>
      <c r="B9" s="185"/>
      <c r="C9" s="185"/>
      <c r="D9" s="185"/>
      <c r="E9" s="185"/>
      <c r="F9" s="185"/>
      <c r="G9" s="185"/>
      <c r="H9" s="185"/>
      <c r="I9" s="185"/>
      <c r="J9" s="185"/>
      <c r="K9" s="185"/>
      <c r="L9" s="185"/>
      <c r="M9" s="185"/>
      <c r="N9" s="185"/>
      <c r="O9" s="185"/>
      <c r="P9" s="185"/>
      <c r="Q9" s="185"/>
    </row>
    <row r="10" spans="1:17" s="17" customFormat="1" ht="15" customHeight="1" x14ac:dyDescent="0.35">
      <c r="A10" s="185"/>
      <c r="B10" s="185"/>
      <c r="C10" s="185"/>
      <c r="D10" s="185"/>
      <c r="E10" s="185"/>
      <c r="F10" s="185"/>
      <c r="G10" s="185"/>
      <c r="H10" s="185"/>
      <c r="I10" s="185"/>
      <c r="J10" s="185"/>
      <c r="K10" s="185"/>
      <c r="L10" s="185"/>
      <c r="M10" s="185"/>
      <c r="N10" s="185"/>
      <c r="O10" s="185"/>
      <c r="P10" s="185"/>
      <c r="Q10" s="185"/>
    </row>
    <row r="11" spans="1:17" ht="3.75" customHeight="1" x14ac:dyDescent="0.3">
      <c r="A11" s="16"/>
      <c r="B11" s="16"/>
      <c r="C11" s="16"/>
      <c r="D11" s="16"/>
      <c r="E11" s="16"/>
      <c r="F11" s="16"/>
      <c r="G11" s="16"/>
      <c r="H11" s="16"/>
      <c r="I11" s="16"/>
      <c r="J11" s="16"/>
      <c r="K11" s="16"/>
      <c r="L11" s="16"/>
      <c r="M11" s="16"/>
      <c r="N11" s="16"/>
      <c r="O11" s="16"/>
      <c r="P11" s="16"/>
      <c r="Q11" s="16"/>
    </row>
    <row r="12" spans="1:17" ht="16.5" customHeight="1" x14ac:dyDescent="0.3">
      <c r="A12" s="188" t="s">
        <v>108</v>
      </c>
      <c r="B12" s="170" t="s">
        <v>298</v>
      </c>
      <c r="C12" s="171"/>
      <c r="D12" s="171"/>
      <c r="E12" s="171"/>
      <c r="F12" s="172"/>
      <c r="G12" s="18"/>
      <c r="H12" s="53" t="s">
        <v>65</v>
      </c>
      <c r="I12" s="165" t="s">
        <v>276</v>
      </c>
      <c r="J12" s="165"/>
      <c r="K12" s="165"/>
      <c r="L12" s="165"/>
      <c r="M12" s="165"/>
      <c r="N12" s="19" t="s">
        <v>275</v>
      </c>
    </row>
    <row r="13" spans="1:17" ht="3.75" customHeight="1" x14ac:dyDescent="0.3">
      <c r="A13" s="188"/>
      <c r="B13" s="173"/>
      <c r="C13" s="174"/>
      <c r="D13" s="174"/>
      <c r="E13" s="174"/>
      <c r="F13" s="175"/>
      <c r="G13" s="18"/>
      <c r="H13" s="18"/>
      <c r="I13" s="18"/>
      <c r="J13" s="18"/>
      <c r="K13" s="18"/>
      <c r="L13" s="18"/>
      <c r="M13" s="18"/>
      <c r="N13" s="16"/>
      <c r="O13" s="16"/>
      <c r="P13" s="16"/>
      <c r="Q13" s="16"/>
    </row>
    <row r="14" spans="1:17" ht="16.5" customHeight="1" x14ac:dyDescent="0.3">
      <c r="A14" s="188"/>
      <c r="B14" s="176"/>
      <c r="C14" s="177"/>
      <c r="D14" s="177"/>
      <c r="E14" s="177"/>
      <c r="F14" s="178"/>
      <c r="G14" s="18"/>
      <c r="H14" s="53" t="s">
        <v>199</v>
      </c>
      <c r="I14" s="166">
        <v>44519</v>
      </c>
      <c r="J14" s="167"/>
      <c r="K14" s="168"/>
      <c r="L14" s="54"/>
      <c r="M14" s="54"/>
      <c r="N14" s="19"/>
    </row>
    <row r="15" spans="1:17" ht="3.75" customHeight="1" x14ac:dyDescent="0.3">
      <c r="A15" s="16"/>
      <c r="B15" s="18"/>
      <c r="C15" s="18"/>
      <c r="D15" s="18"/>
      <c r="E15" s="18"/>
      <c r="F15" s="18"/>
      <c r="G15" s="18"/>
      <c r="H15" s="18"/>
      <c r="I15" s="18"/>
      <c r="J15" s="18"/>
      <c r="K15" s="18"/>
      <c r="L15" s="18"/>
      <c r="M15" s="18"/>
      <c r="N15" s="16"/>
      <c r="O15" s="16"/>
      <c r="P15" s="16"/>
      <c r="Q15" s="16"/>
    </row>
    <row r="16" spans="1:17" ht="16.5" customHeight="1" x14ac:dyDescent="0.3">
      <c r="A16" s="188" t="s">
        <v>108</v>
      </c>
      <c r="B16" s="170" t="s">
        <v>358</v>
      </c>
      <c r="C16" s="171"/>
      <c r="D16" s="171"/>
      <c r="E16" s="171"/>
      <c r="F16" s="172"/>
      <c r="G16" s="18"/>
      <c r="H16" s="53" t="s">
        <v>65</v>
      </c>
      <c r="I16" s="165" t="s">
        <v>287</v>
      </c>
      <c r="J16" s="165"/>
      <c r="K16" s="165"/>
      <c r="L16" s="165"/>
      <c r="M16" s="165"/>
      <c r="N16" s="19" t="s">
        <v>357</v>
      </c>
    </row>
    <row r="17" spans="1:17" ht="3.75" customHeight="1" x14ac:dyDescent="0.3">
      <c r="A17" s="188"/>
      <c r="B17" s="173"/>
      <c r="C17" s="174"/>
      <c r="D17" s="174"/>
      <c r="E17" s="174"/>
      <c r="F17" s="175"/>
      <c r="G17" s="18"/>
      <c r="H17" s="18"/>
      <c r="I17" s="18"/>
      <c r="J17" s="18"/>
      <c r="K17" s="18"/>
      <c r="L17" s="18"/>
      <c r="M17" s="18"/>
      <c r="N17" s="16"/>
      <c r="O17" s="16"/>
      <c r="P17" s="16"/>
      <c r="Q17" s="16"/>
    </row>
    <row r="18" spans="1:17" ht="16.5" customHeight="1" x14ac:dyDescent="0.3">
      <c r="A18" s="188"/>
      <c r="B18" s="176"/>
      <c r="C18" s="177"/>
      <c r="D18" s="177"/>
      <c r="E18" s="177"/>
      <c r="F18" s="178"/>
      <c r="G18" s="18"/>
      <c r="H18" s="53" t="s">
        <v>199</v>
      </c>
      <c r="I18" s="166">
        <v>44519</v>
      </c>
      <c r="J18" s="167"/>
      <c r="K18" s="168"/>
      <c r="L18" s="54"/>
      <c r="M18" s="54"/>
      <c r="N18" s="19"/>
    </row>
    <row r="19" spans="1:17" ht="3.75" customHeight="1" x14ac:dyDescent="0.3">
      <c r="A19" s="16"/>
      <c r="B19" s="16"/>
      <c r="C19" s="16"/>
      <c r="D19" s="16"/>
      <c r="E19" s="16"/>
      <c r="F19" s="16"/>
      <c r="G19" s="16"/>
      <c r="H19" s="16"/>
      <c r="I19" s="16"/>
      <c r="J19" s="16"/>
      <c r="K19" s="16"/>
      <c r="N19" s="16"/>
      <c r="O19" s="16"/>
      <c r="P19" s="16"/>
      <c r="Q19" s="16"/>
    </row>
    <row r="21" spans="1:17" s="20" customFormat="1" ht="14.4" x14ac:dyDescent="0.35">
      <c r="A21" s="182" t="s">
        <v>115</v>
      </c>
      <c r="B21" s="183"/>
      <c r="C21" s="184"/>
      <c r="D21" s="31" t="s">
        <v>113</v>
      </c>
      <c r="E21" s="31" t="s">
        <v>114</v>
      </c>
      <c r="H21" s="187" t="s">
        <v>117</v>
      </c>
      <c r="I21" s="187"/>
      <c r="J21" s="187"/>
      <c r="K21" s="187"/>
      <c r="L21" s="31" t="s">
        <v>113</v>
      </c>
      <c r="M21" s="31" t="s">
        <v>114</v>
      </c>
    </row>
    <row r="22" spans="1:17" s="20" customFormat="1" ht="14.4" x14ac:dyDescent="0.35">
      <c r="A22" s="169" t="s">
        <v>59</v>
      </c>
      <c r="B22" s="169"/>
      <c r="C22" s="169"/>
      <c r="D22" s="181"/>
      <c r="E22" s="181"/>
      <c r="H22" s="186" t="s">
        <v>32</v>
      </c>
      <c r="I22" s="186"/>
      <c r="J22" s="186"/>
      <c r="K22" s="186"/>
      <c r="L22" s="21">
        <f>SUM(Cycle!Q:Q)</f>
        <v>17</v>
      </c>
      <c r="M22" s="21"/>
    </row>
    <row r="23" spans="1:17" s="20" customFormat="1" ht="14.4" x14ac:dyDescent="0.35">
      <c r="A23" s="169" t="s">
        <v>60</v>
      </c>
      <c r="B23" s="169"/>
      <c r="C23" s="169"/>
      <c r="D23" s="21">
        <f>SUM(Cycle!P:P)</f>
        <v>4</v>
      </c>
      <c r="E23" s="21"/>
      <c r="H23" s="186" t="s">
        <v>49</v>
      </c>
      <c r="I23" s="186"/>
      <c r="J23" s="186"/>
      <c r="K23" s="186"/>
      <c r="L23" s="21">
        <f>SUM(Run!Q:Q)</f>
        <v>0</v>
      </c>
      <c r="M23" s="21"/>
    </row>
    <row r="24" spans="1:17" s="20" customFormat="1" ht="14.4" x14ac:dyDescent="0.35">
      <c r="A24" s="169" t="s">
        <v>61</v>
      </c>
      <c r="B24" s="169"/>
      <c r="C24" s="169"/>
      <c r="D24" s="21">
        <f>SUM(Run!P:P)</f>
        <v>0</v>
      </c>
      <c r="E24" s="21"/>
      <c r="H24" s="186" t="s">
        <v>39</v>
      </c>
      <c r="I24" s="186"/>
      <c r="J24" s="186"/>
      <c r="K24" s="186"/>
      <c r="L24" s="21">
        <f>SUM(SUM(Cycle!R:R))+(SUM(Run!R:R))</f>
        <v>17</v>
      </c>
      <c r="M24" s="21"/>
    </row>
    <row r="25" spans="1:17" s="20" customFormat="1" ht="14.4" x14ac:dyDescent="0.35">
      <c r="A25" s="169" t="s">
        <v>62</v>
      </c>
      <c r="B25" s="169"/>
      <c r="C25" s="169"/>
      <c r="D25" s="181">
        <f>SUM(Transition!Q:Q)</f>
        <v>2</v>
      </c>
      <c r="E25" s="181"/>
      <c r="H25" s="186" t="s">
        <v>116</v>
      </c>
      <c r="I25" s="186"/>
      <c r="J25" s="186"/>
      <c r="K25" s="186"/>
      <c r="L25" s="21">
        <f>SUM(L24+L23+L22)</f>
        <v>34</v>
      </c>
      <c r="M25" s="21"/>
    </row>
    <row r="26" spans="1:17" s="20" customFormat="1" ht="14.4" x14ac:dyDescent="0.35">
      <c r="A26" s="169" t="s">
        <v>72</v>
      </c>
      <c r="B26" s="169"/>
      <c r="C26" s="169"/>
      <c r="D26" s="181">
        <v>6</v>
      </c>
      <c r="E26" s="181"/>
    </row>
  </sheetData>
  <sheetProtection formatCells="0" formatColumns="0" formatRows="0" insertColumns="0" insertRows="0" insertHyperlinks="0" selectLockedCells="1" sort="0" autoFilter="0" pivotTables="0"/>
  <mergeCells count="24">
    <mergeCell ref="A1:Q1"/>
    <mergeCell ref="I12:M12"/>
    <mergeCell ref="D25:E25"/>
    <mergeCell ref="D22:E22"/>
    <mergeCell ref="D26:E26"/>
    <mergeCell ref="A21:C21"/>
    <mergeCell ref="A26:C26"/>
    <mergeCell ref="A3:Q10"/>
    <mergeCell ref="H25:K25"/>
    <mergeCell ref="H24:K24"/>
    <mergeCell ref="H23:K23"/>
    <mergeCell ref="H22:K22"/>
    <mergeCell ref="H21:K21"/>
    <mergeCell ref="A12:A14"/>
    <mergeCell ref="A16:A18"/>
    <mergeCell ref="B12:F14"/>
    <mergeCell ref="I16:M16"/>
    <mergeCell ref="I18:K18"/>
    <mergeCell ref="I14:K14"/>
    <mergeCell ref="A25:C25"/>
    <mergeCell ref="A24:C24"/>
    <mergeCell ref="A23:C23"/>
    <mergeCell ref="A22:C22"/>
    <mergeCell ref="B16:F18"/>
  </mergeCells>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rgb="FF4EC1E0"/>
  </sheetPr>
  <dimension ref="A1:AB18"/>
  <sheetViews>
    <sheetView zoomScaleNormal="100" zoomScaleSheetLayoutView="100" workbookViewId="0">
      <selection sqref="A1:Q1"/>
    </sheetView>
  </sheetViews>
  <sheetFormatPr defaultColWidth="9.28515625" defaultRowHeight="12" x14ac:dyDescent="0.3"/>
  <cols>
    <col min="1" max="9" width="10" style="15" customWidth="1"/>
    <col min="10" max="10" width="3.28515625" style="15" customWidth="1"/>
    <col min="11" max="11" width="9.85546875" style="15" customWidth="1"/>
    <col min="12" max="13" width="10" style="15" customWidth="1"/>
    <col min="14" max="14" width="20" style="15" customWidth="1"/>
    <col min="15" max="17" width="10" style="15" customWidth="1"/>
    <col min="18" max="26" width="9.28515625" style="15"/>
    <col min="27" max="27" width="59.28515625" style="15" hidden="1" customWidth="1"/>
    <col min="28" max="28" width="69" style="15" hidden="1" customWidth="1"/>
    <col min="29" max="16384" width="9.28515625" style="15"/>
  </cols>
  <sheetData>
    <row r="1" spans="1:28" ht="21" customHeight="1" x14ac:dyDescent="0.3">
      <c r="A1" s="179" t="s">
        <v>63</v>
      </c>
      <c r="B1" s="179"/>
      <c r="C1" s="179"/>
      <c r="D1" s="179"/>
      <c r="E1" s="179"/>
      <c r="F1" s="179"/>
      <c r="G1" s="179"/>
      <c r="H1" s="179"/>
      <c r="I1" s="179"/>
      <c r="J1" s="179"/>
      <c r="K1" s="179"/>
      <c r="L1" s="179"/>
      <c r="M1" s="179"/>
      <c r="N1" s="179"/>
      <c r="O1" s="179"/>
      <c r="P1" s="179"/>
      <c r="Q1" s="180"/>
    </row>
    <row r="2" spans="1:28" ht="3.75" customHeight="1" x14ac:dyDescent="0.3">
      <c r="A2" s="16"/>
      <c r="B2" s="16"/>
      <c r="C2" s="16"/>
      <c r="D2" s="16"/>
      <c r="E2" s="16"/>
      <c r="F2" s="16"/>
      <c r="G2" s="16"/>
      <c r="H2" s="16"/>
      <c r="I2" s="16"/>
      <c r="J2" s="16"/>
      <c r="K2" s="16"/>
      <c r="L2" s="16"/>
      <c r="M2" s="16"/>
      <c r="N2" s="16"/>
      <c r="O2" s="16"/>
      <c r="P2" s="16"/>
      <c r="Q2" s="16"/>
    </row>
    <row r="3" spans="1:28" ht="15" customHeight="1" x14ac:dyDescent="0.3">
      <c r="A3" s="196" t="s">
        <v>214</v>
      </c>
      <c r="B3" s="196"/>
      <c r="C3" s="196"/>
      <c r="D3" s="196"/>
      <c r="E3" s="196"/>
      <c r="F3" s="196"/>
      <c r="G3" s="196"/>
      <c r="H3" s="196"/>
      <c r="I3" s="196"/>
      <c r="J3" s="196"/>
      <c r="K3" s="196"/>
      <c r="L3" s="196"/>
      <c r="M3" s="196"/>
      <c r="N3" s="196"/>
      <c r="O3" s="196"/>
      <c r="P3" s="196"/>
      <c r="Q3" s="196"/>
    </row>
    <row r="4" spans="1:28" ht="15" customHeight="1" x14ac:dyDescent="0.3">
      <c r="A4" s="196"/>
      <c r="B4" s="196"/>
      <c r="C4" s="196"/>
      <c r="D4" s="196"/>
      <c r="E4" s="196"/>
      <c r="F4" s="196"/>
      <c r="G4" s="196"/>
      <c r="H4" s="196"/>
      <c r="I4" s="196"/>
      <c r="J4" s="196"/>
      <c r="K4" s="196"/>
      <c r="L4" s="196"/>
      <c r="M4" s="196"/>
      <c r="N4" s="196"/>
      <c r="O4" s="196"/>
      <c r="P4" s="196"/>
      <c r="Q4" s="196"/>
    </row>
    <row r="5" spans="1:28" ht="3.75" customHeight="1" x14ac:dyDescent="0.3">
      <c r="A5" s="16"/>
      <c r="B5" s="16"/>
      <c r="C5" s="16"/>
      <c r="D5" s="16"/>
      <c r="E5" s="16"/>
      <c r="F5" s="16"/>
      <c r="G5" s="16"/>
      <c r="H5" s="16"/>
      <c r="I5" s="16"/>
      <c r="J5" s="16"/>
      <c r="K5" s="16"/>
      <c r="L5" s="16"/>
      <c r="M5" s="16"/>
      <c r="N5" s="16"/>
      <c r="O5" s="16"/>
      <c r="P5" s="16"/>
      <c r="Q5" s="16"/>
    </row>
    <row r="6" spans="1:28" ht="14.4" x14ac:dyDescent="0.3">
      <c r="A6" s="197" t="s">
        <v>195</v>
      </c>
      <c r="B6" s="197"/>
      <c r="C6" s="197"/>
      <c r="D6" s="197"/>
      <c r="E6" s="197"/>
      <c r="F6" s="197"/>
      <c r="G6" s="197" t="s">
        <v>14</v>
      </c>
      <c r="H6" s="197"/>
      <c r="I6" s="197" t="s">
        <v>31</v>
      </c>
      <c r="J6" s="197"/>
      <c r="K6" s="197" t="s">
        <v>33</v>
      </c>
      <c r="L6" s="197"/>
      <c r="M6" s="197"/>
      <c r="N6" s="197"/>
      <c r="O6" s="197"/>
      <c r="P6" s="197"/>
      <c r="Q6" s="197"/>
    </row>
    <row r="7" spans="1:28" ht="15" customHeight="1" x14ac:dyDescent="0.3">
      <c r="A7" s="193" t="s">
        <v>196</v>
      </c>
      <c r="B7" s="193"/>
      <c r="C7" s="193"/>
      <c r="D7" s="193"/>
      <c r="E7" s="193"/>
      <c r="F7" s="193"/>
      <c r="G7" s="194" t="s">
        <v>58</v>
      </c>
      <c r="H7" s="194"/>
      <c r="I7" s="194" t="s">
        <v>38</v>
      </c>
      <c r="J7" s="194"/>
      <c r="K7" s="198" t="s">
        <v>266</v>
      </c>
      <c r="L7" s="199"/>
      <c r="M7" s="199"/>
      <c r="N7" s="199"/>
      <c r="O7" s="200"/>
      <c r="P7" s="204" t="s">
        <v>261</v>
      </c>
      <c r="Q7" s="195" t="s">
        <v>74</v>
      </c>
    </row>
    <row r="8" spans="1:28" ht="13.5" customHeight="1" x14ac:dyDescent="0.3">
      <c r="A8" s="193"/>
      <c r="B8" s="193"/>
      <c r="C8" s="193"/>
      <c r="D8" s="193"/>
      <c r="E8" s="193"/>
      <c r="F8" s="193"/>
      <c r="G8" s="194"/>
      <c r="H8" s="194"/>
      <c r="I8" s="194"/>
      <c r="J8" s="194"/>
      <c r="K8" s="201"/>
      <c r="L8" s="202"/>
      <c r="M8" s="202"/>
      <c r="N8" s="202"/>
      <c r="O8" s="203"/>
      <c r="P8" s="205"/>
      <c r="Q8" s="195"/>
    </row>
    <row r="9" spans="1:28" ht="27" customHeight="1" x14ac:dyDescent="0.3">
      <c r="A9" s="190"/>
      <c r="B9" s="190"/>
      <c r="C9" s="190"/>
      <c r="D9" s="190"/>
      <c r="E9" s="190"/>
      <c r="F9" s="190"/>
      <c r="G9" s="191"/>
      <c r="H9" s="192"/>
      <c r="I9" s="101"/>
      <c r="J9" s="102"/>
      <c r="K9" s="189"/>
      <c r="L9" s="189"/>
      <c r="M9" s="189"/>
      <c r="N9" s="189"/>
      <c r="O9" s="189"/>
      <c r="P9" s="49"/>
      <c r="Q9" s="45"/>
      <c r="AA9" s="46">
        <f>A9</f>
        <v>0</v>
      </c>
      <c r="AB9" s="46">
        <f>K9</f>
        <v>0</v>
      </c>
    </row>
    <row r="10" spans="1:28" ht="27" customHeight="1" x14ac:dyDescent="0.3">
      <c r="A10" s="190"/>
      <c r="B10" s="190"/>
      <c r="C10" s="190"/>
      <c r="D10" s="190"/>
      <c r="E10" s="190"/>
      <c r="F10" s="190"/>
      <c r="G10" s="191"/>
      <c r="H10" s="192"/>
      <c r="I10" s="101"/>
      <c r="J10" s="102"/>
      <c r="K10" s="189"/>
      <c r="L10" s="189"/>
      <c r="M10" s="189"/>
      <c r="N10" s="189"/>
      <c r="O10" s="189"/>
      <c r="P10" s="49"/>
      <c r="Q10" s="45"/>
      <c r="AA10" s="46">
        <f t="shared" ref="AA10:AA18" si="0">A10</f>
        <v>0</v>
      </c>
      <c r="AB10" s="46">
        <f t="shared" ref="AB10:AB18" si="1">K10</f>
        <v>0</v>
      </c>
    </row>
    <row r="11" spans="1:28" ht="27" customHeight="1" x14ac:dyDescent="0.3">
      <c r="A11" s="190"/>
      <c r="B11" s="190"/>
      <c r="C11" s="190"/>
      <c r="D11" s="190"/>
      <c r="E11" s="190"/>
      <c r="F11" s="190"/>
      <c r="G11" s="191"/>
      <c r="H11" s="192"/>
      <c r="I11" s="101"/>
      <c r="J11" s="102"/>
      <c r="K11" s="189"/>
      <c r="L11" s="189"/>
      <c r="M11" s="189"/>
      <c r="N11" s="189"/>
      <c r="O11" s="189"/>
      <c r="P11" s="49"/>
      <c r="Q11" s="45"/>
      <c r="AA11" s="46">
        <f t="shared" si="0"/>
        <v>0</v>
      </c>
      <c r="AB11" s="46">
        <f t="shared" si="1"/>
        <v>0</v>
      </c>
    </row>
    <row r="12" spans="1:28" ht="27" customHeight="1" x14ac:dyDescent="0.3">
      <c r="A12" s="190"/>
      <c r="B12" s="190"/>
      <c r="C12" s="190"/>
      <c r="D12" s="190"/>
      <c r="E12" s="190"/>
      <c r="F12" s="190"/>
      <c r="G12" s="191"/>
      <c r="H12" s="192"/>
      <c r="I12" s="101"/>
      <c r="J12" s="102"/>
      <c r="K12" s="189"/>
      <c r="L12" s="189"/>
      <c r="M12" s="189"/>
      <c r="N12" s="189"/>
      <c r="O12" s="189"/>
      <c r="P12" s="49"/>
      <c r="Q12" s="45"/>
      <c r="AA12" s="46">
        <f t="shared" si="0"/>
        <v>0</v>
      </c>
      <c r="AB12" s="46">
        <f t="shared" si="1"/>
        <v>0</v>
      </c>
    </row>
    <row r="13" spans="1:28" ht="27" customHeight="1" x14ac:dyDescent="0.3">
      <c r="A13" s="190"/>
      <c r="B13" s="190"/>
      <c r="C13" s="190"/>
      <c r="D13" s="190"/>
      <c r="E13" s="190"/>
      <c r="F13" s="190"/>
      <c r="G13" s="191"/>
      <c r="H13" s="192"/>
      <c r="I13" s="101"/>
      <c r="J13" s="102"/>
      <c r="K13" s="189"/>
      <c r="L13" s="189"/>
      <c r="M13" s="189"/>
      <c r="N13" s="189"/>
      <c r="O13" s="189"/>
      <c r="P13" s="49"/>
      <c r="Q13" s="45"/>
      <c r="AA13" s="46">
        <f t="shared" si="0"/>
        <v>0</v>
      </c>
      <c r="AB13" s="46">
        <f t="shared" si="1"/>
        <v>0</v>
      </c>
    </row>
    <row r="14" spans="1:28" ht="27" customHeight="1" x14ac:dyDescent="0.3">
      <c r="A14" s="190"/>
      <c r="B14" s="190"/>
      <c r="C14" s="190"/>
      <c r="D14" s="190"/>
      <c r="E14" s="190"/>
      <c r="F14" s="190"/>
      <c r="G14" s="191"/>
      <c r="H14" s="192"/>
      <c r="I14" s="101"/>
      <c r="J14" s="102"/>
      <c r="K14" s="189"/>
      <c r="L14" s="189"/>
      <c r="M14" s="189"/>
      <c r="N14" s="189"/>
      <c r="O14" s="189"/>
      <c r="P14" s="49"/>
      <c r="Q14" s="45"/>
      <c r="AA14" s="46">
        <f t="shared" si="0"/>
        <v>0</v>
      </c>
      <c r="AB14" s="46">
        <f t="shared" si="1"/>
        <v>0</v>
      </c>
    </row>
    <row r="15" spans="1:28" ht="27" customHeight="1" x14ac:dyDescent="0.3">
      <c r="A15" s="190"/>
      <c r="B15" s="190"/>
      <c r="C15" s="190"/>
      <c r="D15" s="190"/>
      <c r="E15" s="190"/>
      <c r="F15" s="190"/>
      <c r="G15" s="191"/>
      <c r="H15" s="192"/>
      <c r="I15" s="101"/>
      <c r="J15" s="102"/>
      <c r="K15" s="189"/>
      <c r="L15" s="189"/>
      <c r="M15" s="189"/>
      <c r="N15" s="189"/>
      <c r="O15" s="189"/>
      <c r="P15" s="49"/>
      <c r="Q15" s="45"/>
      <c r="AA15" s="46">
        <f t="shared" si="0"/>
        <v>0</v>
      </c>
      <c r="AB15" s="46">
        <f t="shared" si="1"/>
        <v>0</v>
      </c>
    </row>
    <row r="16" spans="1:28" ht="27" customHeight="1" x14ac:dyDescent="0.3">
      <c r="A16" s="190"/>
      <c r="B16" s="190"/>
      <c r="C16" s="190"/>
      <c r="D16" s="190"/>
      <c r="E16" s="190"/>
      <c r="F16" s="190"/>
      <c r="G16" s="191"/>
      <c r="H16" s="192"/>
      <c r="I16" s="101"/>
      <c r="J16" s="102"/>
      <c r="K16" s="189"/>
      <c r="L16" s="189"/>
      <c r="M16" s="189"/>
      <c r="N16" s="189"/>
      <c r="O16" s="189"/>
      <c r="P16" s="49"/>
      <c r="Q16" s="45"/>
      <c r="AA16" s="46">
        <f t="shared" si="0"/>
        <v>0</v>
      </c>
      <c r="AB16" s="46">
        <f t="shared" si="1"/>
        <v>0</v>
      </c>
    </row>
    <row r="17" spans="1:28" ht="27" customHeight="1" x14ac:dyDescent="0.3">
      <c r="A17" s="190"/>
      <c r="B17" s="190"/>
      <c r="C17" s="190"/>
      <c r="D17" s="190"/>
      <c r="E17" s="190"/>
      <c r="F17" s="190"/>
      <c r="G17" s="191"/>
      <c r="H17" s="192"/>
      <c r="I17" s="101"/>
      <c r="J17" s="102"/>
      <c r="K17" s="189"/>
      <c r="L17" s="189"/>
      <c r="M17" s="189"/>
      <c r="N17" s="189"/>
      <c r="O17" s="189"/>
      <c r="P17" s="49"/>
      <c r="Q17" s="45"/>
      <c r="AA17" s="46">
        <f t="shared" si="0"/>
        <v>0</v>
      </c>
      <c r="AB17" s="46">
        <f t="shared" si="1"/>
        <v>0</v>
      </c>
    </row>
    <row r="18" spans="1:28" ht="27" customHeight="1" x14ac:dyDescent="0.3">
      <c r="A18" s="190"/>
      <c r="B18" s="190"/>
      <c r="C18" s="190"/>
      <c r="D18" s="190"/>
      <c r="E18" s="190"/>
      <c r="F18" s="190"/>
      <c r="G18" s="191"/>
      <c r="H18" s="192"/>
      <c r="I18" s="101"/>
      <c r="J18" s="102"/>
      <c r="K18" s="189"/>
      <c r="L18" s="189"/>
      <c r="M18" s="189"/>
      <c r="N18" s="189"/>
      <c r="O18" s="189"/>
      <c r="P18" s="49"/>
      <c r="Q18" s="45"/>
      <c r="AA18" s="46">
        <f t="shared" si="0"/>
        <v>0</v>
      </c>
      <c r="AB18" s="46">
        <f t="shared" si="1"/>
        <v>0</v>
      </c>
    </row>
  </sheetData>
  <sheetProtection formatCells="0" formatColumns="0" formatRows="0" insertColumns="0" insertRows="0" insertHyperlinks="0" selectLockedCells="1" sort="0" autoFilter="0" pivotTables="0"/>
  <mergeCells count="52">
    <mergeCell ref="A18:F18"/>
    <mergeCell ref="G18:H18"/>
    <mergeCell ref="I18:J18"/>
    <mergeCell ref="A16:F16"/>
    <mergeCell ref="G16:H16"/>
    <mergeCell ref="I16:J16"/>
    <mergeCell ref="A17:F17"/>
    <mergeCell ref="G17:H17"/>
    <mergeCell ref="I17:J17"/>
    <mergeCell ref="I12:J12"/>
    <mergeCell ref="A13:F13"/>
    <mergeCell ref="G13:H13"/>
    <mergeCell ref="I13:J13"/>
    <mergeCell ref="A9:F9"/>
    <mergeCell ref="G9:H9"/>
    <mergeCell ref="I9:J9"/>
    <mergeCell ref="A10:F10"/>
    <mergeCell ref="G10:H10"/>
    <mergeCell ref="A12:F12"/>
    <mergeCell ref="G12:H12"/>
    <mergeCell ref="A14:F14"/>
    <mergeCell ref="G14:H14"/>
    <mergeCell ref="I14:J14"/>
    <mergeCell ref="A15:F15"/>
    <mergeCell ref="G15:H15"/>
    <mergeCell ref="I15:J15"/>
    <mergeCell ref="A1:Q1"/>
    <mergeCell ref="I10:J10"/>
    <mergeCell ref="A11:F11"/>
    <mergeCell ref="G11:H11"/>
    <mergeCell ref="I11:J11"/>
    <mergeCell ref="A7:F8"/>
    <mergeCell ref="G7:H8"/>
    <mergeCell ref="I7:J8"/>
    <mergeCell ref="Q7:Q8"/>
    <mergeCell ref="A3:Q4"/>
    <mergeCell ref="A6:F6"/>
    <mergeCell ref="G6:H6"/>
    <mergeCell ref="I6:J6"/>
    <mergeCell ref="K6:Q6"/>
    <mergeCell ref="K7:O8"/>
    <mergeCell ref="P7:P8"/>
    <mergeCell ref="K18:O18"/>
    <mergeCell ref="K17:O17"/>
    <mergeCell ref="K16:O16"/>
    <mergeCell ref="K15:O15"/>
    <mergeCell ref="K14:O14"/>
    <mergeCell ref="K13:O13"/>
    <mergeCell ref="K12:O12"/>
    <mergeCell ref="K11:O11"/>
    <mergeCell ref="K10:O10"/>
    <mergeCell ref="K9:O9"/>
  </mergeCells>
  <conditionalFormatting sqref="I9:J18">
    <cfRule type="containsText" dxfId="2" priority="1" operator="containsText" text="L">
      <formula>NOT(ISERROR(SEARCH("L",I9)))</formula>
    </cfRule>
    <cfRule type="containsText" dxfId="1" priority="2" operator="containsText" text="M">
      <formula>NOT(ISERROR(SEARCH("M",I9)))</formula>
    </cfRule>
    <cfRule type="containsText" dxfId="0" priority="3" operator="containsText" text="H">
      <formula>NOT(ISERROR(SEARCH("H",I9)))</formula>
    </cfRule>
  </conditionalFormatting>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E00-000000000000}">
          <x14:formula1>
            <xm:f>'Dropdown Options'!$E$1:$E$6</xm:f>
          </x14:formula1>
          <xm:sqref>I9:J18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rgb="FF4EC1E0"/>
  </sheetPr>
  <dimension ref="A1:U40"/>
  <sheetViews>
    <sheetView topLeftCell="A21" zoomScaleNormal="100" zoomScaleSheetLayoutView="100" workbookViewId="0">
      <selection activeCell="E37" sqref="E37"/>
    </sheetView>
  </sheetViews>
  <sheetFormatPr defaultColWidth="9.28515625" defaultRowHeight="14.4" x14ac:dyDescent="0.3"/>
  <cols>
    <col min="1" max="1" width="10" style="2" customWidth="1"/>
    <col min="2" max="2" width="100.85546875" style="2" customWidth="1"/>
    <col min="3" max="13" width="10" style="2" customWidth="1"/>
    <col min="14" max="14" width="13.28515625" style="2" customWidth="1"/>
    <col min="15" max="17" width="10" style="2" customWidth="1"/>
    <col min="18" max="16384" width="9.28515625" style="2"/>
  </cols>
  <sheetData>
    <row r="1" spans="1:18" s="11" customFormat="1" ht="21" customHeight="1" x14ac:dyDescent="0.3">
      <c r="A1" s="60" t="s">
        <v>118</v>
      </c>
      <c r="B1" s="60"/>
      <c r="C1" s="60"/>
      <c r="D1" s="60"/>
      <c r="E1" s="60"/>
      <c r="F1" s="60"/>
      <c r="G1" s="60"/>
      <c r="H1" s="60"/>
      <c r="I1" s="60"/>
      <c r="J1" s="60"/>
      <c r="K1" s="60"/>
      <c r="L1" s="60"/>
      <c r="M1" s="60"/>
      <c r="N1" s="60"/>
      <c r="O1" s="60"/>
      <c r="P1" s="60"/>
      <c r="Q1" s="93"/>
    </row>
    <row r="2" spans="1:18" ht="3.75" customHeight="1" x14ac:dyDescent="0.3">
      <c r="B2" s="4"/>
      <c r="C2" s="4"/>
    </row>
    <row r="3" spans="1:18" s="5" customFormat="1" ht="13.5" customHeight="1" x14ac:dyDescent="0.3">
      <c r="A3" s="206"/>
      <c r="B3" s="206"/>
      <c r="C3" s="206"/>
      <c r="D3" s="206"/>
      <c r="E3" s="206"/>
      <c r="F3" s="206"/>
      <c r="G3" s="206"/>
      <c r="H3" s="206"/>
      <c r="I3" s="206"/>
      <c r="J3" s="206"/>
      <c r="K3" s="206"/>
      <c r="L3" s="206"/>
      <c r="M3" s="206"/>
      <c r="N3" s="206"/>
      <c r="O3" s="206"/>
      <c r="P3" s="206"/>
      <c r="Q3" s="206"/>
      <c r="R3" s="14"/>
    </row>
    <row r="35" spans="2:21" ht="57" customHeight="1" x14ac:dyDescent="0.3">
      <c r="B35" s="51" t="s">
        <v>359</v>
      </c>
    </row>
    <row r="36" spans="2:21" ht="50.1" customHeight="1" x14ac:dyDescent="0.3">
      <c r="B36" s="51" t="s">
        <v>360</v>
      </c>
    </row>
    <row r="37" spans="2:21" ht="43.2" x14ac:dyDescent="0.3">
      <c r="B37" s="51" t="s">
        <v>367</v>
      </c>
    </row>
    <row r="38" spans="2:21" x14ac:dyDescent="0.3">
      <c r="B38" s="51"/>
    </row>
    <row r="39" spans="2:21" ht="50.1" customHeight="1" x14ac:dyDescent="0.3">
      <c r="B39" s="51" t="s">
        <v>362</v>
      </c>
    </row>
    <row r="40" spans="2:21" x14ac:dyDescent="0.3">
      <c r="B40" s="51"/>
      <c r="U40" s="2" t="s">
        <v>361</v>
      </c>
    </row>
  </sheetData>
  <mergeCells count="2">
    <mergeCell ref="A1:Q1"/>
    <mergeCell ref="A3:Q3"/>
  </mergeCells>
  <pageMargins left="0.70866141732283472" right="0.70866141732283472" top="0.55118110236220474" bottom="0.55118110236220474" header="0.31496062992125984" footer="0.31496062992125984"/>
  <pageSetup paperSize="9" orientation="landscape" r:id="rId1"/>
  <headerFooter scaleWithDoc="0" alignWithMargins="0"/>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1E428A"/>
  </sheetPr>
  <dimension ref="A1:R52"/>
  <sheetViews>
    <sheetView tabSelected="1" zoomScaleNormal="100" zoomScaleSheetLayoutView="100" workbookViewId="0">
      <selection activeCell="V15" sqref="V15"/>
    </sheetView>
  </sheetViews>
  <sheetFormatPr defaultColWidth="9.28515625" defaultRowHeight="14.4" x14ac:dyDescent="0.3"/>
  <cols>
    <col min="1" max="7" width="10" style="2" customWidth="1"/>
    <col min="8" max="8" width="13.28515625" style="2" customWidth="1"/>
    <col min="9" max="17" width="10" style="2" customWidth="1"/>
    <col min="18" max="16384" width="9.28515625" style="2"/>
  </cols>
  <sheetData>
    <row r="1" spans="1:17" s="11" customFormat="1" ht="56.25" customHeight="1" x14ac:dyDescent="0.3">
      <c r="A1" s="56" t="s">
        <v>147</v>
      </c>
      <c r="B1" s="56"/>
      <c r="C1" s="56"/>
      <c r="D1" s="56"/>
      <c r="E1" s="56"/>
      <c r="F1" s="56"/>
      <c r="G1" s="56"/>
      <c r="H1" s="56"/>
      <c r="I1" s="56"/>
      <c r="J1" s="56"/>
      <c r="K1" s="56"/>
      <c r="L1" s="56"/>
      <c r="M1" s="56"/>
      <c r="N1" s="56"/>
      <c r="O1" s="56"/>
      <c r="P1" s="56"/>
      <c r="Q1" s="56"/>
    </row>
    <row r="2" spans="1:17" ht="3.75" customHeight="1" x14ac:dyDescent="0.3"/>
    <row r="3" spans="1:17" x14ac:dyDescent="0.3">
      <c r="A3" s="66" t="s">
        <v>259</v>
      </c>
      <c r="B3" s="66"/>
      <c r="C3" s="66"/>
      <c r="D3" s="66"/>
      <c r="E3" s="66"/>
      <c r="F3" s="66"/>
      <c r="G3" s="66"/>
      <c r="H3" s="66"/>
      <c r="I3" s="66"/>
      <c r="J3" s="66"/>
      <c r="K3" s="66"/>
      <c r="L3" s="66"/>
      <c r="M3" s="66"/>
      <c r="N3" s="66"/>
      <c r="O3" s="66"/>
      <c r="P3" s="66"/>
      <c r="Q3" s="66"/>
    </row>
    <row r="4" spans="1:17" ht="3.75" customHeight="1" x14ac:dyDescent="0.3"/>
    <row r="5" spans="1:17" s="11" customFormat="1" ht="21" customHeight="1" x14ac:dyDescent="0.3">
      <c r="A5" s="60" t="s">
        <v>12</v>
      </c>
      <c r="B5" s="60"/>
      <c r="C5" s="60"/>
      <c r="D5" s="60"/>
      <c r="E5" s="60"/>
      <c r="F5" s="60"/>
      <c r="G5" s="60"/>
      <c r="H5" s="60"/>
      <c r="I5" s="60"/>
      <c r="J5" s="60"/>
      <c r="K5" s="60"/>
      <c r="L5" s="60"/>
      <c r="M5" s="60"/>
      <c r="N5" s="60"/>
      <c r="O5" s="60"/>
      <c r="P5" s="60"/>
      <c r="Q5" s="60"/>
    </row>
    <row r="6" spans="1:17" ht="3.75" customHeight="1" x14ac:dyDescent="0.3"/>
    <row r="7" spans="1:17" s="11" customFormat="1" ht="18" x14ac:dyDescent="0.3">
      <c r="A7" s="22" t="s">
        <v>159</v>
      </c>
      <c r="B7" s="22"/>
      <c r="C7" s="22"/>
      <c r="D7" s="63" t="s">
        <v>347</v>
      </c>
      <c r="E7" s="64"/>
      <c r="F7" s="64"/>
      <c r="G7" s="64"/>
      <c r="H7" s="64"/>
      <c r="I7" s="64"/>
      <c r="J7" s="64"/>
      <c r="K7" s="64"/>
      <c r="L7" s="64"/>
      <c r="M7" s="64"/>
      <c r="N7" s="64"/>
      <c r="O7" s="64"/>
      <c r="P7" s="64"/>
      <c r="Q7" s="65"/>
    </row>
    <row r="8" spans="1:17" ht="3.75" customHeight="1" x14ac:dyDescent="0.3"/>
    <row r="9" spans="1:17" s="11" customFormat="1" ht="21" customHeight="1" x14ac:dyDescent="0.3">
      <c r="A9" s="22" t="s">
        <v>189</v>
      </c>
      <c r="B9" s="22"/>
      <c r="C9" s="22"/>
      <c r="D9" s="62" t="s">
        <v>377</v>
      </c>
      <c r="E9" s="62"/>
      <c r="F9" s="62"/>
      <c r="G9" s="62"/>
      <c r="H9" s="62"/>
      <c r="I9" s="62"/>
      <c r="J9" s="62"/>
      <c r="K9" s="62"/>
      <c r="L9" s="62"/>
      <c r="M9" s="62"/>
      <c r="N9" s="62"/>
      <c r="O9" s="62"/>
      <c r="P9" s="62"/>
      <c r="Q9" s="62"/>
    </row>
    <row r="11" spans="1:17" x14ac:dyDescent="0.3">
      <c r="A11" s="23" t="s">
        <v>0</v>
      </c>
      <c r="B11" s="23"/>
      <c r="C11" s="23"/>
      <c r="D11" s="23"/>
      <c r="E11" s="57" t="s">
        <v>276</v>
      </c>
      <c r="F11" s="58"/>
      <c r="G11" s="58"/>
      <c r="H11" s="58"/>
      <c r="I11" s="58"/>
      <c r="J11" s="59"/>
      <c r="L11" s="1" t="s">
        <v>267</v>
      </c>
      <c r="M11" s="1"/>
      <c r="N11" s="1"/>
      <c r="O11" s="1"/>
      <c r="P11" s="67" t="s">
        <v>391</v>
      </c>
      <c r="Q11" s="67"/>
    </row>
    <row r="12" spans="1:17" ht="3.75" customHeight="1" x14ac:dyDescent="0.3"/>
    <row r="13" spans="1:17" x14ac:dyDescent="0.3">
      <c r="A13" s="23" t="s">
        <v>1</v>
      </c>
      <c r="B13" s="23"/>
      <c r="C13" s="23"/>
      <c r="D13" s="23"/>
      <c r="E13" s="61">
        <v>42192</v>
      </c>
      <c r="F13" s="61"/>
      <c r="H13" s="23" t="s">
        <v>188</v>
      </c>
      <c r="I13" s="23"/>
      <c r="J13" s="61">
        <v>44935</v>
      </c>
      <c r="K13" s="61"/>
      <c r="M13" s="23" t="s">
        <v>187</v>
      </c>
      <c r="N13" s="23"/>
      <c r="O13" s="23"/>
      <c r="P13" s="61">
        <v>44958</v>
      </c>
      <c r="Q13" s="61"/>
    </row>
    <row r="15" spans="1:17" x14ac:dyDescent="0.3">
      <c r="A15" s="23" t="s">
        <v>2</v>
      </c>
      <c r="B15" s="23"/>
      <c r="C15" s="23"/>
      <c r="D15" s="23"/>
      <c r="E15" s="23"/>
      <c r="F15" s="57" t="s">
        <v>277</v>
      </c>
      <c r="G15" s="58"/>
      <c r="H15" s="58"/>
      <c r="I15" s="58"/>
      <c r="J15" s="58"/>
      <c r="K15" s="58"/>
      <c r="L15" s="58"/>
      <c r="M15" s="58"/>
      <c r="N15" s="59"/>
    </row>
    <row r="16" spans="1:17" ht="3.75" customHeight="1" x14ac:dyDescent="0.3"/>
    <row r="17" spans="1:18" x14ac:dyDescent="0.3">
      <c r="A17" s="23" t="s">
        <v>222</v>
      </c>
      <c r="B17" s="23"/>
      <c r="C17" s="23"/>
      <c r="D17" s="23"/>
      <c r="E17" s="23"/>
      <c r="F17" s="23"/>
      <c r="G17" s="71" t="s">
        <v>276</v>
      </c>
      <c r="H17" s="71"/>
      <c r="I17" s="71"/>
      <c r="J17" s="71"/>
      <c r="K17" s="71"/>
      <c r="L17" s="71"/>
      <c r="N17" s="23" t="s">
        <v>240</v>
      </c>
      <c r="O17" s="23"/>
      <c r="P17" s="55" t="s">
        <v>278</v>
      </c>
      <c r="Q17" s="55"/>
    </row>
    <row r="18" spans="1:18" ht="3.75" customHeight="1" x14ac:dyDescent="0.3"/>
    <row r="19" spans="1:18" x14ac:dyDescent="0.3">
      <c r="A19" s="23" t="s">
        <v>223</v>
      </c>
      <c r="B19" s="23"/>
      <c r="C19" s="23"/>
      <c r="D19" s="23"/>
      <c r="E19" s="23"/>
      <c r="F19" s="23"/>
      <c r="G19" s="68" t="s">
        <v>279</v>
      </c>
      <c r="H19" s="69"/>
      <c r="I19" s="69"/>
      <c r="J19" s="69"/>
      <c r="K19" s="69"/>
      <c r="L19" s="70"/>
      <c r="N19" s="1" t="s">
        <v>146</v>
      </c>
      <c r="O19" s="1"/>
      <c r="P19" s="55"/>
      <c r="Q19" s="55"/>
    </row>
    <row r="20" spans="1:18" ht="3.75" customHeight="1" x14ac:dyDescent="0.3"/>
    <row r="21" spans="1:18" ht="15" customHeight="1" x14ac:dyDescent="0.3">
      <c r="A21" s="78" t="s">
        <v>224</v>
      </c>
      <c r="B21" s="78"/>
      <c r="C21" s="78"/>
      <c r="D21" s="78"/>
      <c r="E21" s="78"/>
      <c r="F21" s="79"/>
      <c r="G21" s="80" t="s">
        <v>280</v>
      </c>
      <c r="H21" s="81"/>
      <c r="I21" s="81"/>
      <c r="J21" s="81"/>
      <c r="K21" s="81"/>
      <c r="L21" s="81"/>
      <c r="M21" s="81"/>
      <c r="N21" s="81"/>
      <c r="O21" s="82"/>
      <c r="P21" s="86" t="s">
        <v>6</v>
      </c>
      <c r="Q21" s="86"/>
    </row>
    <row r="22" spans="1:18" x14ac:dyDescent="0.3">
      <c r="A22" s="78"/>
      <c r="B22" s="78"/>
      <c r="C22" s="78"/>
      <c r="D22" s="78"/>
      <c r="E22" s="78"/>
      <c r="F22" s="79"/>
      <c r="G22" s="83"/>
      <c r="H22" s="84"/>
      <c r="I22" s="84"/>
      <c r="J22" s="84"/>
      <c r="K22" s="84"/>
      <c r="L22" s="84"/>
      <c r="M22" s="84"/>
      <c r="N22" s="84"/>
      <c r="O22" s="85"/>
      <c r="P22" s="71" t="s">
        <v>281</v>
      </c>
      <c r="Q22" s="71"/>
    </row>
    <row r="23" spans="1:18" ht="3.75" customHeight="1" x14ac:dyDescent="0.3"/>
    <row r="24" spans="1:18" x14ac:dyDescent="0.3">
      <c r="A24" s="1" t="s">
        <v>154</v>
      </c>
      <c r="B24" s="1"/>
      <c r="C24" s="1"/>
      <c r="D24" s="71"/>
      <c r="E24" s="71"/>
      <c r="F24" s="71"/>
      <c r="G24" s="71"/>
      <c r="H24" s="71"/>
      <c r="I24" s="71"/>
    </row>
    <row r="25" spans="1:18" ht="3.75" customHeight="1" x14ac:dyDescent="0.3"/>
    <row r="26" spans="1:18" x14ac:dyDescent="0.3">
      <c r="A26" s="1" t="s">
        <v>229</v>
      </c>
      <c r="B26" s="1"/>
      <c r="C26" s="57"/>
      <c r="D26" s="58"/>
      <c r="E26" s="58"/>
      <c r="F26" s="58"/>
      <c r="G26" s="58"/>
      <c r="H26" s="59"/>
      <c r="N26" s="1" t="s">
        <v>146</v>
      </c>
      <c r="O26" s="1"/>
      <c r="P26" s="75"/>
      <c r="Q26" s="75"/>
    </row>
    <row r="28" spans="1:18" x14ac:dyDescent="0.3">
      <c r="A28" s="23" t="s">
        <v>155</v>
      </c>
      <c r="B28" s="23"/>
      <c r="C28" s="23"/>
      <c r="D28" s="71" t="s">
        <v>302</v>
      </c>
      <c r="E28" s="71"/>
      <c r="F28" s="71"/>
      <c r="G28" s="71"/>
      <c r="H28" s="71"/>
      <c r="I28" s="71"/>
      <c r="J28" s="71"/>
      <c r="K28" s="71"/>
      <c r="L28" s="71"/>
      <c r="N28" s="23" t="s">
        <v>6</v>
      </c>
      <c r="O28" s="23"/>
      <c r="P28" s="57" t="s">
        <v>301</v>
      </c>
      <c r="Q28" s="59"/>
    </row>
    <row r="29" spans="1:18" ht="3.75" customHeight="1" x14ac:dyDescent="0.3"/>
    <row r="30" spans="1:18" x14ac:dyDescent="0.3">
      <c r="A30" s="23" t="s">
        <v>156</v>
      </c>
      <c r="B30" s="23"/>
      <c r="C30" s="23"/>
      <c r="D30" s="57" t="s">
        <v>300</v>
      </c>
      <c r="E30" s="58"/>
      <c r="F30" s="58"/>
      <c r="G30" s="59"/>
      <c r="I30" s="1" t="s">
        <v>184</v>
      </c>
      <c r="J30" s="1"/>
      <c r="K30" s="1"/>
      <c r="L30" s="1"/>
      <c r="M30" s="1"/>
      <c r="N30" s="57"/>
      <c r="O30" s="58"/>
      <c r="P30" s="58"/>
      <c r="Q30" s="59"/>
      <c r="R30" s="3"/>
    </row>
    <row r="31" spans="1:18" ht="3.75" customHeight="1" x14ac:dyDescent="0.3"/>
    <row r="32" spans="1:18" x14ac:dyDescent="0.3">
      <c r="A32" s="23" t="s">
        <v>160</v>
      </c>
      <c r="B32" s="23"/>
      <c r="C32" s="23"/>
      <c r="D32" s="23"/>
      <c r="E32" s="77" t="s">
        <v>282</v>
      </c>
      <c r="F32" s="77"/>
      <c r="H32" s="23" t="s">
        <v>161</v>
      </c>
      <c r="I32" s="23"/>
      <c r="J32" s="23"/>
      <c r="K32" s="77" t="s">
        <v>283</v>
      </c>
      <c r="L32" s="77"/>
    </row>
    <row r="33" spans="1:17" ht="3.75" customHeight="1" x14ac:dyDescent="0.3"/>
    <row r="34" spans="1:17" x14ac:dyDescent="0.3">
      <c r="A34" s="76" t="s">
        <v>363</v>
      </c>
      <c r="B34" s="76"/>
      <c r="C34" s="76"/>
      <c r="D34" s="76"/>
      <c r="E34" s="76"/>
      <c r="F34" s="76"/>
      <c r="G34" s="76"/>
      <c r="H34" s="76"/>
      <c r="I34" s="76"/>
      <c r="J34" s="76"/>
      <c r="K34" s="76"/>
      <c r="L34" s="76"/>
      <c r="M34" s="76"/>
      <c r="N34" s="76"/>
      <c r="O34" s="76"/>
      <c r="P34" s="76"/>
      <c r="Q34" s="76"/>
    </row>
    <row r="35" spans="1:17" ht="3.75" customHeight="1" x14ac:dyDescent="0.3"/>
    <row r="36" spans="1:17" x14ac:dyDescent="0.3">
      <c r="A36" s="23" t="s">
        <v>200</v>
      </c>
      <c r="B36" s="23"/>
      <c r="C36" s="23"/>
      <c r="D36" s="23"/>
      <c r="E36" s="23"/>
      <c r="F36" s="23"/>
      <c r="G36" s="23"/>
      <c r="H36" s="23"/>
      <c r="I36" s="23"/>
      <c r="J36" s="23"/>
      <c r="K36" s="23" t="s">
        <v>157</v>
      </c>
      <c r="L36" s="23"/>
      <c r="M36" s="23"/>
      <c r="N36" s="23" t="s">
        <v>158</v>
      </c>
      <c r="O36" s="23"/>
      <c r="P36" s="1" t="s">
        <v>198</v>
      </c>
      <c r="Q36" s="1"/>
    </row>
    <row r="37" spans="1:17" x14ac:dyDescent="0.3">
      <c r="A37" s="72" t="s">
        <v>366</v>
      </c>
      <c r="B37" s="72"/>
      <c r="C37" s="72"/>
      <c r="D37" s="72"/>
      <c r="E37" s="72"/>
      <c r="F37" s="72"/>
      <c r="G37" s="72"/>
      <c r="H37" s="72"/>
      <c r="I37" s="72"/>
      <c r="J37" s="72"/>
      <c r="K37" s="72" t="s">
        <v>365</v>
      </c>
      <c r="L37" s="72"/>
      <c r="M37" s="72"/>
      <c r="N37" s="74">
        <v>45231</v>
      </c>
      <c r="O37" s="73"/>
      <c r="P37" s="74">
        <v>45261</v>
      </c>
      <c r="Q37" s="73"/>
    </row>
    <row r="38" spans="1:17" x14ac:dyDescent="0.3">
      <c r="A38" s="72"/>
      <c r="B38" s="72"/>
      <c r="C38" s="72"/>
      <c r="D38" s="72"/>
      <c r="E38" s="72"/>
      <c r="F38" s="72"/>
      <c r="G38" s="72"/>
      <c r="H38" s="72"/>
      <c r="I38" s="72"/>
      <c r="J38" s="72"/>
      <c r="K38" s="72"/>
      <c r="L38" s="72"/>
      <c r="M38" s="72"/>
      <c r="N38" s="73"/>
      <c r="O38" s="73"/>
      <c r="P38" s="73"/>
      <c r="Q38" s="73"/>
    </row>
    <row r="39" spans="1:17" x14ac:dyDescent="0.3">
      <c r="A39" s="72"/>
      <c r="B39" s="72"/>
      <c r="C39" s="72"/>
      <c r="D39" s="72"/>
      <c r="E39" s="72"/>
      <c r="F39" s="72"/>
      <c r="G39" s="72"/>
      <c r="H39" s="72"/>
      <c r="I39" s="72"/>
      <c r="J39" s="72"/>
      <c r="K39" s="72"/>
      <c r="L39" s="72"/>
      <c r="M39" s="72"/>
      <c r="N39" s="73"/>
      <c r="O39" s="73"/>
      <c r="P39" s="73"/>
      <c r="Q39" s="73"/>
    </row>
    <row r="40" spans="1:17" ht="3.75" customHeight="1" x14ac:dyDescent="0.3"/>
    <row r="41" spans="1:17" x14ac:dyDescent="0.3">
      <c r="A41" s="23" t="s">
        <v>201</v>
      </c>
      <c r="B41" s="23"/>
      <c r="C41" s="23"/>
      <c r="D41" s="23"/>
      <c r="E41" s="23"/>
      <c r="F41" s="23"/>
      <c r="G41" s="23"/>
      <c r="H41" s="23"/>
      <c r="I41" s="23"/>
      <c r="J41" s="23"/>
      <c r="K41" s="23" t="s">
        <v>157</v>
      </c>
      <c r="L41" s="23"/>
      <c r="M41" s="23"/>
      <c r="N41" s="23" t="s">
        <v>158</v>
      </c>
      <c r="O41" s="23"/>
      <c r="P41" s="1" t="s">
        <v>198</v>
      </c>
      <c r="Q41" s="1"/>
    </row>
    <row r="42" spans="1:17" x14ac:dyDescent="0.3">
      <c r="A42" s="72" t="s">
        <v>375</v>
      </c>
      <c r="B42" s="72"/>
      <c r="C42" s="72"/>
      <c r="D42" s="72"/>
      <c r="E42" s="72"/>
      <c r="F42" s="72"/>
      <c r="G42" s="72"/>
      <c r="H42" s="72"/>
      <c r="I42" s="72"/>
      <c r="J42" s="72"/>
      <c r="K42" s="72" t="s">
        <v>376</v>
      </c>
      <c r="L42" s="72"/>
      <c r="M42" s="72"/>
      <c r="N42" s="74">
        <v>45231</v>
      </c>
      <c r="O42" s="73"/>
      <c r="P42" s="74">
        <v>45261</v>
      </c>
      <c r="Q42" s="73"/>
    </row>
    <row r="43" spans="1:17" x14ac:dyDescent="0.3">
      <c r="A43" s="72"/>
      <c r="B43" s="72"/>
      <c r="C43" s="72"/>
      <c r="D43" s="72"/>
      <c r="E43" s="72"/>
      <c r="F43" s="72"/>
      <c r="G43" s="72"/>
      <c r="H43" s="72"/>
      <c r="I43" s="72"/>
      <c r="J43" s="72"/>
      <c r="K43" s="72"/>
      <c r="L43" s="72"/>
      <c r="M43" s="72"/>
      <c r="N43" s="73"/>
      <c r="O43" s="73"/>
      <c r="P43" s="73"/>
      <c r="Q43" s="73"/>
    </row>
    <row r="44" spans="1:17" x14ac:dyDescent="0.3">
      <c r="A44" s="72"/>
      <c r="B44" s="72"/>
      <c r="C44" s="72"/>
      <c r="D44" s="72"/>
      <c r="E44" s="72"/>
      <c r="F44" s="72"/>
      <c r="G44" s="72"/>
      <c r="H44" s="72"/>
      <c r="I44" s="72"/>
      <c r="J44" s="72"/>
      <c r="K44" s="72"/>
      <c r="L44" s="72"/>
      <c r="M44" s="72"/>
      <c r="N44" s="73"/>
      <c r="O44" s="73"/>
      <c r="P44" s="73"/>
      <c r="Q44" s="73"/>
    </row>
    <row r="45" spans="1:17" ht="3.75" customHeight="1" x14ac:dyDescent="0.3"/>
    <row r="46" spans="1:17" x14ac:dyDescent="0.3">
      <c r="A46" s="1" t="s">
        <v>66</v>
      </c>
      <c r="B46" s="1"/>
      <c r="C46" s="1"/>
      <c r="D46" s="1"/>
      <c r="E46" s="1"/>
      <c r="F46" s="1"/>
      <c r="G46" s="1"/>
      <c r="H46" s="1"/>
      <c r="I46" s="1"/>
      <c r="J46" s="1"/>
      <c r="K46" s="1" t="s">
        <v>157</v>
      </c>
      <c r="L46" s="1"/>
      <c r="M46" s="1"/>
      <c r="N46" s="1" t="s">
        <v>158</v>
      </c>
      <c r="O46" s="1"/>
      <c r="P46" s="1" t="s">
        <v>198</v>
      </c>
      <c r="Q46" s="1"/>
    </row>
    <row r="47" spans="1:17" x14ac:dyDescent="0.3">
      <c r="A47" s="72" t="s">
        <v>299</v>
      </c>
      <c r="B47" s="72"/>
      <c r="C47" s="72"/>
      <c r="D47" s="72"/>
      <c r="E47" s="72"/>
      <c r="F47" s="72"/>
      <c r="G47" s="72"/>
      <c r="H47" s="72"/>
      <c r="I47" s="72"/>
      <c r="J47" s="72"/>
      <c r="K47" s="72" t="s">
        <v>303</v>
      </c>
      <c r="L47" s="72"/>
      <c r="M47" s="72"/>
      <c r="N47" s="74">
        <v>44835</v>
      </c>
      <c r="O47" s="73"/>
      <c r="P47" s="74">
        <v>44866</v>
      </c>
      <c r="Q47" s="73"/>
    </row>
    <row r="48" spans="1:17" x14ac:dyDescent="0.3">
      <c r="A48" s="72"/>
      <c r="B48" s="72"/>
      <c r="C48" s="72"/>
      <c r="D48" s="72"/>
      <c r="E48" s="72"/>
      <c r="F48" s="72"/>
      <c r="G48" s="72"/>
      <c r="H48" s="72"/>
      <c r="I48" s="72"/>
      <c r="J48" s="72"/>
      <c r="K48" s="72"/>
      <c r="L48" s="72"/>
      <c r="M48" s="72"/>
      <c r="N48" s="73"/>
      <c r="O48" s="73"/>
      <c r="P48" s="73"/>
      <c r="Q48" s="73"/>
    </row>
    <row r="49" spans="1:17" x14ac:dyDescent="0.3">
      <c r="A49" s="72"/>
      <c r="B49" s="72"/>
      <c r="C49" s="72"/>
      <c r="D49" s="72"/>
      <c r="E49" s="72"/>
      <c r="F49" s="72"/>
      <c r="G49" s="72"/>
      <c r="H49" s="72"/>
      <c r="I49" s="72"/>
      <c r="J49" s="72"/>
      <c r="K49" s="72"/>
      <c r="L49" s="72"/>
      <c r="M49" s="72"/>
      <c r="N49" s="73"/>
      <c r="O49" s="73"/>
      <c r="P49" s="73"/>
      <c r="Q49" s="73"/>
    </row>
    <row r="52" spans="1:17" ht="3.75" customHeight="1" x14ac:dyDescent="0.3"/>
  </sheetData>
  <mergeCells count="65">
    <mergeCell ref="A47:J47"/>
    <mergeCell ref="K47:M47"/>
    <mergeCell ref="N47:O47"/>
    <mergeCell ref="P47:Q47"/>
    <mergeCell ref="P28:Q28"/>
    <mergeCell ref="D28:L28"/>
    <mergeCell ref="A21:F22"/>
    <mergeCell ref="N44:O44"/>
    <mergeCell ref="P44:Q44"/>
    <mergeCell ref="G21:O22"/>
    <mergeCell ref="N39:O39"/>
    <mergeCell ref="P39:Q39"/>
    <mergeCell ref="A38:J38"/>
    <mergeCell ref="K38:M38"/>
    <mergeCell ref="N38:O38"/>
    <mergeCell ref="P38:Q38"/>
    <mergeCell ref="P22:Q22"/>
    <mergeCell ref="P21:Q21"/>
    <mergeCell ref="A37:J37"/>
    <mergeCell ref="K37:M37"/>
    <mergeCell ref="N37:O37"/>
    <mergeCell ref="P37:Q37"/>
    <mergeCell ref="P26:Q26"/>
    <mergeCell ref="A34:Q34"/>
    <mergeCell ref="N30:Q30"/>
    <mergeCell ref="A43:J43"/>
    <mergeCell ref="K43:M43"/>
    <mergeCell ref="E32:F32"/>
    <mergeCell ref="K32:L32"/>
    <mergeCell ref="D24:I24"/>
    <mergeCell ref="A39:J39"/>
    <mergeCell ref="K39:M39"/>
    <mergeCell ref="D30:G30"/>
    <mergeCell ref="C26:H26"/>
    <mergeCell ref="A49:J49"/>
    <mergeCell ref="K49:M49"/>
    <mergeCell ref="N49:O49"/>
    <mergeCell ref="P49:Q49"/>
    <mergeCell ref="A42:J42"/>
    <mergeCell ref="K42:M42"/>
    <mergeCell ref="N42:O42"/>
    <mergeCell ref="P42:Q42"/>
    <mergeCell ref="P43:Q43"/>
    <mergeCell ref="A48:J48"/>
    <mergeCell ref="K48:M48"/>
    <mergeCell ref="N48:O48"/>
    <mergeCell ref="P48:Q48"/>
    <mergeCell ref="N43:O43"/>
    <mergeCell ref="A44:J44"/>
    <mergeCell ref="K44:M44"/>
    <mergeCell ref="P17:Q17"/>
    <mergeCell ref="P19:Q19"/>
    <mergeCell ref="A1:Q1"/>
    <mergeCell ref="E11:J11"/>
    <mergeCell ref="A5:Q5"/>
    <mergeCell ref="E13:F13"/>
    <mergeCell ref="J13:K13"/>
    <mergeCell ref="P13:Q13"/>
    <mergeCell ref="D9:Q9"/>
    <mergeCell ref="D7:Q7"/>
    <mergeCell ref="A3:Q3"/>
    <mergeCell ref="P11:Q11"/>
    <mergeCell ref="F15:N15"/>
    <mergeCell ref="G19:L19"/>
    <mergeCell ref="G17:L17"/>
  </mergeCells>
  <hyperlinks>
    <hyperlink ref="G19" r:id="rId1" xr:uid="{00000000-0004-0000-0100-000000000000}"/>
  </hyperlinks>
  <pageMargins left="0.70866141732283461" right="0.70866141732283461" top="0.55118110236220474" bottom="0.55118110236220474" header="0.31496062992125984" footer="0.31496062992125984"/>
  <pageSetup paperSize="9" orientation="landscape" r:id="rId2"/>
  <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1E428A"/>
  </sheetPr>
  <dimension ref="A1:Q21"/>
  <sheetViews>
    <sheetView zoomScaleNormal="100" zoomScaleSheetLayoutView="100" workbookViewId="0">
      <selection activeCell="N13" sqref="N13:O13"/>
    </sheetView>
  </sheetViews>
  <sheetFormatPr defaultColWidth="9.28515625" defaultRowHeight="14.4" x14ac:dyDescent="0.3"/>
  <cols>
    <col min="1" max="1" width="13.28515625" style="2" customWidth="1"/>
    <col min="2" max="17" width="10" style="2" customWidth="1"/>
    <col min="18" max="16384" width="9.28515625" style="2"/>
  </cols>
  <sheetData>
    <row r="1" spans="1:17" s="11" customFormat="1" ht="21" customHeight="1" x14ac:dyDescent="0.3">
      <c r="A1" s="60" t="s">
        <v>13</v>
      </c>
      <c r="B1" s="60"/>
      <c r="C1" s="60"/>
      <c r="D1" s="60"/>
      <c r="E1" s="60"/>
      <c r="F1" s="60"/>
      <c r="G1" s="60"/>
      <c r="H1" s="60"/>
      <c r="I1" s="60"/>
      <c r="J1" s="60"/>
      <c r="K1" s="60"/>
      <c r="L1" s="60"/>
      <c r="M1" s="60"/>
      <c r="N1" s="60"/>
      <c r="O1" s="60"/>
      <c r="P1" s="60"/>
      <c r="Q1" s="93"/>
    </row>
    <row r="2" spans="1:17" ht="3.75" customHeight="1" x14ac:dyDescent="0.3"/>
    <row r="3" spans="1:17" x14ac:dyDescent="0.3">
      <c r="A3" s="2" t="s">
        <v>204</v>
      </c>
    </row>
    <row r="4" spans="1:17" x14ac:dyDescent="0.3">
      <c r="A4" s="1" t="s">
        <v>202</v>
      </c>
      <c r="B4" s="1"/>
      <c r="C4" s="1"/>
      <c r="D4" s="72"/>
      <c r="E4" s="72"/>
      <c r="F4" s="72"/>
      <c r="G4" s="72"/>
      <c r="H4" s="72"/>
      <c r="J4" s="1" t="s">
        <v>203</v>
      </c>
      <c r="K4" s="1"/>
      <c r="L4" s="1"/>
      <c r="M4" s="1"/>
      <c r="N4" s="72" t="s">
        <v>178</v>
      </c>
      <c r="O4" s="72"/>
      <c r="P4" s="72"/>
      <c r="Q4" s="72"/>
    </row>
    <row r="5" spans="1:17" ht="3.75" customHeight="1" x14ac:dyDescent="0.3"/>
    <row r="6" spans="1:17" x14ac:dyDescent="0.3">
      <c r="A6" s="23" t="s">
        <v>87</v>
      </c>
      <c r="B6" s="23"/>
      <c r="C6" s="23"/>
      <c r="D6" s="77" t="s">
        <v>284</v>
      </c>
      <c r="E6" s="77"/>
      <c r="G6" s="23" t="s">
        <v>7</v>
      </c>
      <c r="H6" s="23"/>
      <c r="I6" s="23"/>
      <c r="J6" s="23"/>
      <c r="K6" s="77" t="s">
        <v>368</v>
      </c>
      <c r="L6" s="77"/>
    </row>
    <row r="7" spans="1:17" ht="3.75" customHeight="1" x14ac:dyDescent="0.3"/>
    <row r="8" spans="1:17" ht="30" customHeight="1" x14ac:dyDescent="0.3">
      <c r="A8" s="92" t="s">
        <v>64</v>
      </c>
      <c r="B8" s="92"/>
      <c r="C8" s="92"/>
      <c r="D8" s="92"/>
      <c r="E8" s="92"/>
      <c r="F8" s="92"/>
      <c r="G8" s="92"/>
      <c r="H8" s="92"/>
      <c r="I8" s="92"/>
      <c r="J8" s="92"/>
      <c r="K8" s="92"/>
      <c r="L8" s="92"/>
      <c r="M8" s="92"/>
      <c r="N8" s="92"/>
      <c r="O8" s="92"/>
      <c r="P8" s="92"/>
      <c r="Q8" s="92"/>
    </row>
    <row r="10" spans="1:17" x14ac:dyDescent="0.3">
      <c r="A10" s="2" t="s">
        <v>10</v>
      </c>
      <c r="F10" s="91" t="s">
        <v>11</v>
      </c>
      <c r="G10" s="91"/>
      <c r="H10" s="91"/>
      <c r="I10" s="91"/>
      <c r="J10" s="91"/>
      <c r="K10" s="91"/>
      <c r="L10" s="91"/>
      <c r="M10" s="91"/>
    </row>
    <row r="11" spans="1:17" ht="30" customHeight="1" x14ac:dyDescent="0.3">
      <c r="A11" s="86" t="s">
        <v>191</v>
      </c>
      <c r="B11" s="86"/>
      <c r="C11" s="86"/>
      <c r="D11" s="86"/>
      <c r="E11" s="86"/>
      <c r="F11" s="91" t="s">
        <v>3</v>
      </c>
      <c r="G11" s="91"/>
      <c r="H11" s="91" t="s">
        <v>5</v>
      </c>
      <c r="I11" s="91"/>
      <c r="J11" s="91" t="s">
        <v>4</v>
      </c>
      <c r="K11" s="91"/>
      <c r="L11" s="91" t="s">
        <v>8</v>
      </c>
      <c r="M11" s="91"/>
      <c r="N11" s="90" t="s">
        <v>9</v>
      </c>
      <c r="O11" s="90"/>
      <c r="P11" s="90" t="s">
        <v>190</v>
      </c>
      <c r="Q11" s="90"/>
    </row>
    <row r="12" spans="1:17" ht="20.25" customHeight="1" x14ac:dyDescent="0.3">
      <c r="A12" s="87" t="s">
        <v>348</v>
      </c>
      <c r="B12" s="87"/>
      <c r="C12" s="87"/>
      <c r="D12" s="87"/>
      <c r="E12" s="87"/>
      <c r="F12" s="88"/>
      <c r="G12" s="88"/>
      <c r="H12" s="88" t="s">
        <v>304</v>
      </c>
      <c r="I12" s="88"/>
      <c r="J12" s="88" t="s">
        <v>305</v>
      </c>
      <c r="K12" s="88"/>
      <c r="L12" s="88" t="s">
        <v>305</v>
      </c>
      <c r="M12" s="88"/>
      <c r="N12" s="88" t="s">
        <v>390</v>
      </c>
      <c r="O12" s="88"/>
      <c r="P12" s="89">
        <v>0.35416666666666669</v>
      </c>
      <c r="Q12" s="89"/>
    </row>
    <row r="13" spans="1:17" ht="20.25" customHeight="1" x14ac:dyDescent="0.3">
      <c r="A13" s="87"/>
      <c r="B13" s="87"/>
      <c r="C13" s="87"/>
      <c r="D13" s="87"/>
      <c r="E13" s="87"/>
      <c r="F13" s="88"/>
      <c r="G13" s="88"/>
      <c r="H13" s="88"/>
      <c r="I13" s="88"/>
      <c r="J13" s="88"/>
      <c r="K13" s="88"/>
      <c r="L13" s="88"/>
      <c r="M13" s="88"/>
      <c r="N13" s="88"/>
      <c r="O13" s="88"/>
      <c r="P13" s="89"/>
      <c r="Q13" s="89"/>
    </row>
    <row r="14" spans="1:17" ht="20.25" customHeight="1" x14ac:dyDescent="0.3">
      <c r="A14" s="87"/>
      <c r="B14" s="87"/>
      <c r="C14" s="87"/>
      <c r="D14" s="87"/>
      <c r="E14" s="87"/>
      <c r="F14" s="88"/>
      <c r="G14" s="88"/>
      <c r="H14" s="88"/>
      <c r="I14" s="88"/>
      <c r="J14" s="88"/>
      <c r="K14" s="88"/>
      <c r="L14" s="88"/>
      <c r="M14" s="88"/>
      <c r="N14" s="88"/>
      <c r="O14" s="88"/>
      <c r="P14" s="89"/>
      <c r="Q14" s="89"/>
    </row>
    <row r="15" spans="1:17" ht="20.25" customHeight="1" x14ac:dyDescent="0.3">
      <c r="A15" s="87"/>
      <c r="B15" s="87"/>
      <c r="C15" s="87"/>
      <c r="D15" s="87"/>
      <c r="E15" s="87"/>
      <c r="F15" s="88"/>
      <c r="G15" s="88"/>
      <c r="H15" s="88"/>
      <c r="I15" s="88"/>
      <c r="J15" s="88"/>
      <c r="K15" s="88"/>
      <c r="L15" s="88"/>
      <c r="M15" s="88"/>
      <c r="N15" s="88"/>
      <c r="O15" s="88"/>
      <c r="P15" s="89"/>
      <c r="Q15" s="89"/>
    </row>
    <row r="16" spans="1:17" ht="20.25" customHeight="1" x14ac:dyDescent="0.3">
      <c r="A16" s="87"/>
      <c r="B16" s="87"/>
      <c r="C16" s="87"/>
      <c r="D16" s="87"/>
      <c r="E16" s="87"/>
      <c r="F16" s="88"/>
      <c r="G16" s="88"/>
      <c r="H16" s="88"/>
      <c r="I16" s="88"/>
      <c r="J16" s="88"/>
      <c r="K16" s="88"/>
      <c r="L16" s="88"/>
      <c r="M16" s="88"/>
      <c r="N16" s="88"/>
      <c r="O16" s="88"/>
      <c r="P16" s="89"/>
      <c r="Q16" s="89"/>
    </row>
    <row r="17" spans="1:17" ht="20.25" customHeight="1" x14ac:dyDescent="0.3">
      <c r="A17" s="87"/>
      <c r="B17" s="87"/>
      <c r="C17" s="87"/>
      <c r="D17" s="87"/>
      <c r="E17" s="87"/>
      <c r="F17" s="88"/>
      <c r="G17" s="88"/>
      <c r="H17" s="88"/>
      <c r="I17" s="88"/>
      <c r="J17" s="88"/>
      <c r="K17" s="88"/>
      <c r="L17" s="88"/>
      <c r="M17" s="88"/>
      <c r="N17" s="88"/>
      <c r="O17" s="88"/>
      <c r="P17" s="89"/>
      <c r="Q17" s="89"/>
    </row>
    <row r="18" spans="1:17" ht="20.25" customHeight="1" x14ac:dyDescent="0.3">
      <c r="A18" s="87"/>
      <c r="B18" s="87"/>
      <c r="C18" s="87"/>
      <c r="D18" s="87"/>
      <c r="E18" s="87"/>
      <c r="F18" s="88"/>
      <c r="G18" s="88"/>
      <c r="H18" s="88"/>
      <c r="I18" s="88"/>
      <c r="J18" s="88"/>
      <c r="K18" s="88"/>
      <c r="L18" s="88"/>
      <c r="M18" s="88"/>
      <c r="N18" s="88"/>
      <c r="O18" s="88"/>
      <c r="P18" s="89"/>
      <c r="Q18" s="89"/>
    </row>
    <row r="19" spans="1:17" ht="20.25" customHeight="1" x14ac:dyDescent="0.3">
      <c r="A19" s="87"/>
      <c r="B19" s="87"/>
      <c r="C19" s="87"/>
      <c r="D19" s="87"/>
      <c r="E19" s="87"/>
      <c r="F19" s="88"/>
      <c r="G19" s="88"/>
      <c r="H19" s="88"/>
      <c r="I19" s="88"/>
      <c r="J19" s="88"/>
      <c r="K19" s="88"/>
      <c r="L19" s="88"/>
      <c r="M19" s="88"/>
      <c r="N19" s="88"/>
      <c r="O19" s="88"/>
      <c r="P19" s="89"/>
      <c r="Q19" s="89"/>
    </row>
    <row r="20" spans="1:17" ht="20.25" customHeight="1" x14ac:dyDescent="0.3">
      <c r="A20" s="87"/>
      <c r="B20" s="87"/>
      <c r="C20" s="87"/>
      <c r="D20" s="87"/>
      <c r="E20" s="87"/>
      <c r="F20" s="88"/>
      <c r="G20" s="88"/>
      <c r="H20" s="88"/>
      <c r="I20" s="88"/>
      <c r="J20" s="88"/>
      <c r="K20" s="88"/>
      <c r="L20" s="88"/>
      <c r="M20" s="88"/>
      <c r="N20" s="88"/>
      <c r="O20" s="88"/>
      <c r="P20" s="89"/>
      <c r="Q20" s="89"/>
    </row>
    <row r="21" spans="1:17" ht="20.25" customHeight="1" x14ac:dyDescent="0.3">
      <c r="A21" s="87"/>
      <c r="B21" s="87"/>
      <c r="C21" s="87"/>
      <c r="D21" s="87"/>
      <c r="E21" s="87"/>
      <c r="F21" s="88"/>
      <c r="G21" s="88"/>
      <c r="H21" s="88"/>
      <c r="I21" s="88"/>
      <c r="J21" s="88"/>
      <c r="K21" s="88"/>
      <c r="L21" s="88"/>
      <c r="M21" s="88"/>
      <c r="N21" s="88"/>
      <c r="O21" s="88"/>
      <c r="P21" s="89"/>
      <c r="Q21" s="89"/>
    </row>
  </sheetData>
  <mergeCells count="84">
    <mergeCell ref="A1:Q1"/>
    <mergeCell ref="P18:Q18"/>
    <mergeCell ref="P19:Q19"/>
    <mergeCell ref="P20:Q20"/>
    <mergeCell ref="J18:K18"/>
    <mergeCell ref="L18:M18"/>
    <mergeCell ref="N18:O18"/>
    <mergeCell ref="A19:E19"/>
    <mergeCell ref="F19:G19"/>
    <mergeCell ref="H19:I19"/>
    <mergeCell ref="J19:K19"/>
    <mergeCell ref="L19:M19"/>
    <mergeCell ref="N19:O19"/>
    <mergeCell ref="A17:E17"/>
    <mergeCell ref="F17:G17"/>
    <mergeCell ref="H17:I17"/>
    <mergeCell ref="P21:Q21"/>
    <mergeCell ref="P11:Q11"/>
    <mergeCell ref="P12:Q12"/>
    <mergeCell ref="P13:Q13"/>
    <mergeCell ref="P14:Q14"/>
    <mergeCell ref="P15:Q15"/>
    <mergeCell ref="P17:Q17"/>
    <mergeCell ref="N21:O21"/>
    <mergeCell ref="A20:E20"/>
    <mergeCell ref="F20:G20"/>
    <mergeCell ref="H20:I20"/>
    <mergeCell ref="J20:K20"/>
    <mergeCell ref="L20:M20"/>
    <mergeCell ref="N20:O20"/>
    <mergeCell ref="A21:E21"/>
    <mergeCell ref="F21:G21"/>
    <mergeCell ref="H21:I21"/>
    <mergeCell ref="J21:K21"/>
    <mergeCell ref="L21:M21"/>
    <mergeCell ref="J17:K17"/>
    <mergeCell ref="L17:M17"/>
    <mergeCell ref="N17:O17"/>
    <mergeCell ref="F16:G16"/>
    <mergeCell ref="H16:I16"/>
    <mergeCell ref="J16:K16"/>
    <mergeCell ref="L16:M16"/>
    <mergeCell ref="N16:O16"/>
    <mergeCell ref="A13:E13"/>
    <mergeCell ref="L14:M14"/>
    <mergeCell ref="A16:E16"/>
    <mergeCell ref="D6:E6"/>
    <mergeCell ref="K6:L6"/>
    <mergeCell ref="F15:G15"/>
    <mergeCell ref="H15:I15"/>
    <mergeCell ref="J15:K15"/>
    <mergeCell ref="L15:M15"/>
    <mergeCell ref="A8:Q8"/>
    <mergeCell ref="N12:O12"/>
    <mergeCell ref="L12:M12"/>
    <mergeCell ref="J12:K12"/>
    <mergeCell ref="H12:I12"/>
    <mergeCell ref="F12:G12"/>
    <mergeCell ref="A12:E12"/>
    <mergeCell ref="N11:O11"/>
    <mergeCell ref="L11:M11"/>
    <mergeCell ref="J11:K11"/>
    <mergeCell ref="D4:H4"/>
    <mergeCell ref="N4:Q4"/>
    <mergeCell ref="A11:E11"/>
    <mergeCell ref="F10:M10"/>
    <mergeCell ref="H11:I11"/>
    <mergeCell ref="F11:G11"/>
    <mergeCell ref="A18:E18"/>
    <mergeCell ref="F18:G18"/>
    <mergeCell ref="H18:I18"/>
    <mergeCell ref="P16:Q16"/>
    <mergeCell ref="F13:G13"/>
    <mergeCell ref="H13:I13"/>
    <mergeCell ref="J13:K13"/>
    <mergeCell ref="N15:O15"/>
    <mergeCell ref="A15:E15"/>
    <mergeCell ref="L13:M13"/>
    <mergeCell ref="N13:O13"/>
    <mergeCell ref="F14:G14"/>
    <mergeCell ref="H14:I14"/>
    <mergeCell ref="J14:K14"/>
    <mergeCell ref="N14:O14"/>
    <mergeCell ref="A14:E14"/>
  </mergeCells>
  <pageMargins left="0.70866141732283472" right="0.70866141732283472" top="0.55118110236220474" bottom="0.55118110236220474" header="0.31496062992125984" footer="0.31496062992125984"/>
  <pageSetup paperSize="9" orientation="landscape" r:id="rId1"/>
  <headerFooter scaleWithDoc="0" alignWithMargins="0"/>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'Dropdown Options'!$A$1:$A$2</xm:f>
          </x14:formula1>
          <xm:sqref>D4:H4</xm:sqref>
        </x14:dataValidation>
        <x14:dataValidation type="list" allowBlank="1" showInputMessage="1" showErrorMessage="1" xr:uid="{00000000-0002-0000-0200-000001000000}">
          <x14:formula1>
            <xm:f>'Dropdown Options'!$B$1:$B$4</xm:f>
          </x14:formula1>
          <xm:sqref>N4:Q4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1E428A"/>
  </sheetPr>
  <dimension ref="A1:AB25"/>
  <sheetViews>
    <sheetView topLeftCell="A20" zoomScaleNormal="100" zoomScaleSheetLayoutView="100" workbookViewId="0">
      <selection activeCell="L25" sqref="L25:Q25"/>
    </sheetView>
  </sheetViews>
  <sheetFormatPr defaultColWidth="9.28515625" defaultRowHeight="14.4" x14ac:dyDescent="0.3"/>
  <cols>
    <col min="1" max="10" width="10" style="2" customWidth="1"/>
    <col min="11" max="11" width="3.28515625" style="2" customWidth="1"/>
    <col min="12" max="17" width="10" style="2" customWidth="1"/>
    <col min="18" max="18" width="12" style="2" customWidth="1"/>
    <col min="19" max="26" width="9.28515625" style="2"/>
    <col min="27" max="27" width="49.140625" style="2" hidden="1" customWidth="1"/>
    <col min="28" max="28" width="59.140625" style="2" hidden="1" customWidth="1"/>
    <col min="29" max="16384" width="9.28515625" style="2"/>
  </cols>
  <sheetData>
    <row r="1" spans="1:28" s="11" customFormat="1" ht="21" customHeight="1" x14ac:dyDescent="0.3">
      <c r="A1" s="60" t="s">
        <v>94</v>
      </c>
      <c r="B1" s="60"/>
      <c r="C1" s="60"/>
      <c r="D1" s="60"/>
      <c r="E1" s="60"/>
      <c r="F1" s="60"/>
      <c r="G1" s="60"/>
      <c r="H1" s="60"/>
      <c r="I1" s="60"/>
      <c r="J1" s="60"/>
      <c r="K1" s="60"/>
      <c r="L1" s="60"/>
      <c r="M1" s="60"/>
      <c r="N1" s="60"/>
      <c r="O1" s="60"/>
      <c r="P1" s="60"/>
      <c r="Q1" s="60"/>
      <c r="R1" s="60"/>
    </row>
    <row r="2" spans="1:28" ht="3.75" customHeight="1" x14ac:dyDescent="0.3">
      <c r="B2" s="4"/>
      <c r="C2" s="4"/>
    </row>
    <row r="3" spans="1:28" ht="41.25" customHeight="1" x14ac:dyDescent="0.3">
      <c r="A3" s="23" t="s">
        <v>125</v>
      </c>
      <c r="B3" s="23"/>
      <c r="C3" s="23"/>
      <c r="D3" s="118" t="s">
        <v>378</v>
      </c>
      <c r="E3" s="119"/>
      <c r="F3" s="119"/>
      <c r="G3" s="119"/>
      <c r="H3" s="119"/>
      <c r="I3" s="120"/>
      <c r="L3" s="23" t="s">
        <v>126</v>
      </c>
      <c r="M3" s="23"/>
      <c r="N3" s="23"/>
      <c r="O3" s="23"/>
      <c r="P3" s="23"/>
      <c r="Q3" s="55" t="s">
        <v>285</v>
      </c>
      <c r="R3" s="55"/>
    </row>
    <row r="4" spans="1:28" ht="3.75" customHeight="1" x14ac:dyDescent="0.3"/>
    <row r="5" spans="1:28" x14ac:dyDescent="0.3">
      <c r="A5" s="23" t="s">
        <v>182</v>
      </c>
      <c r="B5" s="23"/>
      <c r="C5" s="23"/>
      <c r="D5" s="23"/>
      <c r="E5" s="12">
        <v>2</v>
      </c>
      <c r="G5" s="1" t="s">
        <v>245</v>
      </c>
      <c r="H5" s="1"/>
      <c r="I5" s="1"/>
      <c r="J5" s="1"/>
      <c r="K5" s="1"/>
      <c r="L5" s="12">
        <v>0</v>
      </c>
      <c r="N5" s="1" t="s">
        <v>183</v>
      </c>
      <c r="O5" s="1"/>
      <c r="P5" s="1"/>
      <c r="Q5" s="1"/>
      <c r="R5" s="10">
        <v>0</v>
      </c>
    </row>
    <row r="6" spans="1:28" ht="3.75" customHeight="1" x14ac:dyDescent="0.3"/>
    <row r="7" spans="1:28" x14ac:dyDescent="0.3">
      <c r="A7" s="1" t="s">
        <v>143</v>
      </c>
      <c r="B7" s="1"/>
      <c r="C7" s="1"/>
      <c r="D7" s="1"/>
      <c r="E7" s="71" t="s">
        <v>306</v>
      </c>
      <c r="F7" s="71"/>
      <c r="G7" s="71"/>
      <c r="H7" s="71"/>
      <c r="I7" s="71"/>
      <c r="J7" s="71"/>
      <c r="K7" s="71"/>
      <c r="L7" s="71"/>
      <c r="N7" s="1" t="s">
        <v>146</v>
      </c>
      <c r="O7" s="1"/>
      <c r="P7" s="75" t="s">
        <v>285</v>
      </c>
      <c r="Q7" s="75"/>
    </row>
    <row r="8" spans="1:28" ht="3.75" customHeight="1" x14ac:dyDescent="0.3"/>
    <row r="9" spans="1:28" x14ac:dyDescent="0.3">
      <c r="A9" s="2" t="s">
        <v>206</v>
      </c>
      <c r="B9" s="4"/>
      <c r="C9" s="4"/>
    </row>
    <row r="10" spans="1:28" ht="3.75" customHeight="1" x14ac:dyDescent="0.3">
      <c r="B10" s="4"/>
      <c r="C10" s="4"/>
    </row>
    <row r="11" spans="1:28" x14ac:dyDescent="0.3">
      <c r="A11" s="91" t="s">
        <v>195</v>
      </c>
      <c r="B11" s="91"/>
      <c r="C11" s="91"/>
      <c r="D11" s="91"/>
      <c r="E11" s="91"/>
      <c r="F11" s="91"/>
      <c r="G11" s="91"/>
      <c r="H11" s="91" t="s">
        <v>14</v>
      </c>
      <c r="I11" s="91"/>
      <c r="J11" s="91" t="s">
        <v>31</v>
      </c>
      <c r="K11" s="91"/>
      <c r="L11" s="91" t="s">
        <v>33</v>
      </c>
      <c r="M11" s="91"/>
      <c r="N11" s="91"/>
      <c r="O11" s="91"/>
      <c r="P11" s="91"/>
      <c r="Q11" s="91"/>
      <c r="R11" s="91"/>
    </row>
    <row r="12" spans="1:28" ht="15" customHeight="1" x14ac:dyDescent="0.3">
      <c r="A12" s="86" t="s">
        <v>197</v>
      </c>
      <c r="B12" s="86"/>
      <c r="C12" s="86" t="s">
        <v>196</v>
      </c>
      <c r="D12" s="86"/>
      <c r="E12" s="86"/>
      <c r="F12" s="86"/>
      <c r="G12" s="86"/>
      <c r="H12" s="117" t="s">
        <v>58</v>
      </c>
      <c r="I12" s="117"/>
      <c r="J12" s="117" t="s">
        <v>38</v>
      </c>
      <c r="K12" s="117"/>
      <c r="L12" s="121" t="s">
        <v>266</v>
      </c>
      <c r="M12" s="121"/>
      <c r="N12" s="121"/>
      <c r="O12" s="121"/>
      <c r="P12" s="121"/>
      <c r="Q12" s="121"/>
      <c r="R12" s="91" t="s">
        <v>128</v>
      </c>
    </row>
    <row r="13" spans="1:28" x14ac:dyDescent="0.3">
      <c r="A13" s="86"/>
      <c r="B13" s="86"/>
      <c r="C13" s="86"/>
      <c r="D13" s="86"/>
      <c r="E13" s="86"/>
      <c r="F13" s="86"/>
      <c r="G13" s="86"/>
      <c r="H13" s="117"/>
      <c r="I13" s="117"/>
      <c r="J13" s="117"/>
      <c r="K13" s="117"/>
      <c r="L13" s="121"/>
      <c r="M13" s="121"/>
      <c r="N13" s="121"/>
      <c r="O13" s="121"/>
      <c r="P13" s="121"/>
      <c r="Q13" s="121"/>
      <c r="R13" s="91"/>
    </row>
    <row r="14" spans="1:28" s="36" customFormat="1" ht="236.25" customHeight="1" x14ac:dyDescent="0.3">
      <c r="A14" s="106" t="s">
        <v>88</v>
      </c>
      <c r="B14" s="108"/>
      <c r="C14" s="106" t="s">
        <v>91</v>
      </c>
      <c r="D14" s="107"/>
      <c r="E14" s="107"/>
      <c r="F14" s="107"/>
      <c r="G14" s="108"/>
      <c r="H14" s="113" t="s">
        <v>83</v>
      </c>
      <c r="I14" s="114"/>
      <c r="J14" s="109" t="s">
        <v>216</v>
      </c>
      <c r="K14" s="110"/>
      <c r="L14" s="106" t="s">
        <v>379</v>
      </c>
      <c r="M14" s="107"/>
      <c r="N14" s="107"/>
      <c r="O14" s="107"/>
      <c r="P14" s="107"/>
      <c r="Q14" s="108"/>
      <c r="R14" s="97" t="s">
        <v>276</v>
      </c>
      <c r="AA14" s="37" t="str">
        <f>C14</f>
        <v>Inappropriately qualified first aid provision. Medical provider fails to attend event on time. Medical incident requiring action.</v>
      </c>
      <c r="AB14" s="37" t="str">
        <f>L14</f>
        <v xml:space="preserve">British Triathlon Guide to Medical Cover at Events (link below) is used as a starting point to determine the appropriate level of cover. Competitor medical details and next of kin recorded by race director and available to both first aiders (Race Director + one other trained first aider from the marshal team). One first aider is present at setup and derig plus first run leg then goes in sweep vehicle to follow riders - first aider number 2 remains at the HQ / run course throughout. Our team first aider present on the day are 1. GARGA CHAMBERLAIN - 3-day Red Cross first aid course completed October 2020 &amp; validity of first aid certificate checked for all of 2023 events as at date of risk assessment 2. KOKILA CHAMBERLAIN - 1 day outdoor-sport First Aid course course completed 2022 - validity checked for all of 2023 events as at date of risk assessment. </v>
      </c>
    </row>
    <row r="15" spans="1:28" s="36" customFormat="1" ht="12" x14ac:dyDescent="0.3">
      <c r="A15" s="122"/>
      <c r="B15" s="124"/>
      <c r="C15" s="122"/>
      <c r="D15" s="123"/>
      <c r="E15" s="123"/>
      <c r="F15" s="123"/>
      <c r="G15" s="124"/>
      <c r="H15" s="115"/>
      <c r="I15" s="116"/>
      <c r="J15" s="111"/>
      <c r="K15" s="112"/>
      <c r="L15" s="94" t="s">
        <v>260</v>
      </c>
      <c r="M15" s="95"/>
      <c r="N15" s="95"/>
      <c r="O15" s="95"/>
      <c r="P15" s="95"/>
      <c r="Q15" s="96"/>
      <c r="R15" s="98"/>
      <c r="AA15" s="37"/>
      <c r="AB15" s="37"/>
    </row>
    <row r="16" spans="1:28" s="35" customFormat="1" ht="60" x14ac:dyDescent="0.3">
      <c r="A16" s="99" t="s">
        <v>82</v>
      </c>
      <c r="B16" s="99"/>
      <c r="C16" s="99" t="s">
        <v>241</v>
      </c>
      <c r="D16" s="99"/>
      <c r="E16" s="99"/>
      <c r="F16" s="99"/>
      <c r="G16" s="99"/>
      <c r="H16" s="100" t="s">
        <v>83</v>
      </c>
      <c r="I16" s="100"/>
      <c r="J16" s="101" t="s">
        <v>216</v>
      </c>
      <c r="K16" s="102"/>
      <c r="L16" s="103" t="s">
        <v>315</v>
      </c>
      <c r="M16" s="104"/>
      <c r="N16" s="104"/>
      <c r="O16" s="104"/>
      <c r="P16" s="104"/>
      <c r="Q16" s="105"/>
      <c r="R16" s="40" t="s">
        <v>276</v>
      </c>
      <c r="AA16" s="37" t="str">
        <f t="shared" ref="AA16:AA25" si="0">C16</f>
        <v>Event is undertaken in adverse/unsafe weather.</v>
      </c>
      <c r="AB16" s="37" t="str">
        <f t="shared" ref="AB16:AB25" si="1">L16</f>
        <v xml:space="preserve">Weather forecast and warnings monitored. EAP details procedure in case of force majeure (modify/cancel). Notification of additional equipment or clothing required. UPDATE email sent to all entrants in the days leading up to the race detailing weather forecast and reminding re kit requirements. </v>
      </c>
    </row>
    <row r="17" spans="1:28" s="34" customFormat="1" ht="72" x14ac:dyDescent="0.3">
      <c r="A17" s="99" t="s">
        <v>85</v>
      </c>
      <c r="B17" s="99"/>
      <c r="C17" s="99" t="s">
        <v>242</v>
      </c>
      <c r="D17" s="99"/>
      <c r="E17" s="99"/>
      <c r="F17" s="99"/>
      <c r="G17" s="99"/>
      <c r="H17" s="100" t="s">
        <v>90</v>
      </c>
      <c r="I17" s="100"/>
      <c r="J17" s="101" t="s">
        <v>286</v>
      </c>
      <c r="K17" s="102"/>
      <c r="L17" s="103" t="s">
        <v>316</v>
      </c>
      <c r="M17" s="104"/>
      <c r="N17" s="104"/>
      <c r="O17" s="104"/>
      <c r="P17" s="104"/>
      <c r="Q17" s="105"/>
      <c r="R17" s="40" t="s">
        <v>276</v>
      </c>
      <c r="AA17" s="37" t="str">
        <f t="shared" si="0"/>
        <v>Accident or injury sustained during set up/derig.</v>
      </c>
      <c r="AB17" s="37" t="str">
        <f t="shared" si="1"/>
        <v>The only structures used are signage on the course, feather flags to mark start/finish, cones at the entrance/exit to the field (this is the mount/dismount line). There are no tents, barriers etc. erected as this is a simple GO TRI event with no secure transition area and a pavilion serving as race HQ. Setup and de-rig are undertaken with a trained first aider present.</v>
      </c>
    </row>
    <row r="18" spans="1:28" s="34" customFormat="1" ht="96" x14ac:dyDescent="0.3">
      <c r="A18" s="99" t="s">
        <v>84</v>
      </c>
      <c r="B18" s="99"/>
      <c r="C18" s="99" t="s">
        <v>205</v>
      </c>
      <c r="D18" s="99"/>
      <c r="E18" s="99"/>
      <c r="F18" s="99"/>
      <c r="G18" s="99"/>
      <c r="H18" s="100" t="s">
        <v>104</v>
      </c>
      <c r="I18" s="100"/>
      <c r="J18" s="101" t="s">
        <v>286</v>
      </c>
      <c r="K18" s="102"/>
      <c r="L18" s="127" t="s">
        <v>381</v>
      </c>
      <c r="M18" s="128"/>
      <c r="N18" s="128"/>
      <c r="O18" s="128"/>
      <c r="P18" s="128"/>
      <c r="Q18" s="129"/>
      <c r="R18" s="40" t="s">
        <v>287</v>
      </c>
      <c r="AA18" s="37" t="str">
        <f t="shared" si="0"/>
        <v>Congestion of competitors. Competitors not having appropriate insurance cover.</v>
      </c>
      <c r="AB18" s="37" t="str">
        <f t="shared" si="1"/>
        <v>Competitors to register at specific time detailed in pre-race communications. Marshals present to assist in creating one-way flow through the registration area. All competitors required to produce valid British Triathlon race licence or purchase day membership. Social distancing - number pickup to be done individually on Pavilion Veranda (outdoor covered area) with race marshal overseeing both this and racking of bikes in adjacent transition area to ensure 2m distancing observed.</v>
      </c>
    </row>
    <row r="19" spans="1:28" s="34" customFormat="1" ht="48" x14ac:dyDescent="0.3">
      <c r="A19" s="99" t="s">
        <v>86</v>
      </c>
      <c r="B19" s="99"/>
      <c r="C19" s="99" t="s">
        <v>243</v>
      </c>
      <c r="D19" s="99"/>
      <c r="E19" s="99"/>
      <c r="F19" s="99"/>
      <c r="G19" s="99"/>
      <c r="H19" s="100" t="s">
        <v>83</v>
      </c>
      <c r="I19" s="100"/>
      <c r="J19" s="101" t="s">
        <v>286</v>
      </c>
      <c r="K19" s="102"/>
      <c r="L19" s="103" t="s">
        <v>380</v>
      </c>
      <c r="M19" s="104"/>
      <c r="N19" s="104"/>
      <c r="O19" s="104"/>
      <c r="P19" s="104"/>
      <c r="Q19" s="105"/>
      <c r="R19" s="40" t="s">
        <v>287</v>
      </c>
      <c r="AA19" s="37" t="str">
        <f t="shared" si="0"/>
        <v>Spectator congestion, competitor overcrowding, dehydration or post-race medical incident.</v>
      </c>
      <c r="AB19" s="37" t="str">
        <f t="shared" si="1"/>
        <v xml:space="preserve">Spectators to be separated from start/finish areas. Finish area sufficiently wide to enable sprint finish between competitors. Water available in post-race recovery area. Medical provision at finish line. </v>
      </c>
    </row>
    <row r="20" spans="1:28" s="34" customFormat="1" ht="24" x14ac:dyDescent="0.3">
      <c r="A20" s="103" t="s">
        <v>36</v>
      </c>
      <c r="B20" s="105"/>
      <c r="C20" s="103" t="s">
        <v>244</v>
      </c>
      <c r="D20" s="104"/>
      <c r="E20" s="104"/>
      <c r="F20" s="104"/>
      <c r="G20" s="105"/>
      <c r="H20" s="125" t="s">
        <v>247</v>
      </c>
      <c r="I20" s="126"/>
      <c r="J20" s="101" t="s">
        <v>216</v>
      </c>
      <c r="K20" s="102"/>
      <c r="L20" s="103" t="s">
        <v>382</v>
      </c>
      <c r="M20" s="104"/>
      <c r="N20" s="104"/>
      <c r="O20" s="104"/>
      <c r="P20" s="104"/>
      <c r="Q20" s="105"/>
      <c r="R20" s="40" t="s">
        <v>288</v>
      </c>
      <c r="AA20" s="37" t="str">
        <f t="shared" si="0"/>
        <v>Safeguarding issues concerning children and/or vulnerable adults.</v>
      </c>
      <c r="AB20" s="37" t="str">
        <f t="shared" si="1"/>
        <v xml:space="preserve">Event Management Plan and EAP details what actions to take in case of lost/found child/vulnerable adult. </v>
      </c>
    </row>
    <row r="21" spans="1:28" s="35" customFormat="1" ht="24" x14ac:dyDescent="0.3">
      <c r="A21" s="99" t="s">
        <v>148</v>
      </c>
      <c r="B21" s="99"/>
      <c r="C21" s="99" t="s">
        <v>268</v>
      </c>
      <c r="D21" s="99"/>
      <c r="E21" s="99"/>
      <c r="F21" s="99"/>
      <c r="G21" s="99"/>
      <c r="H21" s="100" t="s">
        <v>269</v>
      </c>
      <c r="I21" s="100"/>
      <c r="J21" s="101" t="s">
        <v>286</v>
      </c>
      <c r="K21" s="102"/>
      <c r="L21" s="103" t="s">
        <v>317</v>
      </c>
      <c r="M21" s="104"/>
      <c r="N21" s="104"/>
      <c r="O21" s="104"/>
      <c r="P21" s="104"/>
      <c r="Q21" s="105"/>
      <c r="R21" s="40" t="s">
        <v>289</v>
      </c>
      <c r="AA21" s="37" t="str">
        <f t="shared" si="0"/>
        <v>Impact of wind on unsecured structures, falling from height, trips, collapse if not erected correctly.</v>
      </c>
      <c r="AB21" s="37" t="str">
        <f t="shared" si="1"/>
        <v>No structure other than "feather flags" at finish - these can be replaced by cones if high winds.</v>
      </c>
    </row>
    <row r="22" spans="1:28" s="34" customFormat="1" ht="54.75" customHeight="1" x14ac:dyDescent="0.3">
      <c r="A22" s="99" t="s">
        <v>256</v>
      </c>
      <c r="B22" s="99"/>
      <c r="C22" s="99" t="s">
        <v>270</v>
      </c>
      <c r="D22" s="99"/>
      <c r="E22" s="99"/>
      <c r="F22" s="99"/>
      <c r="G22" s="99"/>
      <c r="H22" s="100" t="s">
        <v>35</v>
      </c>
      <c r="I22" s="100"/>
      <c r="J22" s="101" t="s">
        <v>286</v>
      </c>
      <c r="K22" s="102"/>
      <c r="L22" s="103" t="s">
        <v>308</v>
      </c>
      <c r="M22" s="104"/>
      <c r="N22" s="104"/>
      <c r="O22" s="104"/>
      <c r="P22" s="104"/>
      <c r="Q22" s="105"/>
      <c r="R22" s="40" t="s">
        <v>307</v>
      </c>
      <c r="AA22" s="37" t="str">
        <f t="shared" si="0"/>
        <v>Slips, trips and falls, event site capacity, lighting if early start/late finish.</v>
      </c>
      <c r="AB22" s="37" t="str">
        <f t="shared" si="1"/>
        <v>course to be checked on morning before start by race director and/or chief run marshal (Rasmivan Collinson)</v>
      </c>
    </row>
    <row r="23" spans="1:28" s="34" customFormat="1" ht="42.75" customHeight="1" x14ac:dyDescent="0.3">
      <c r="A23" s="99" t="s">
        <v>89</v>
      </c>
      <c r="B23" s="99"/>
      <c r="C23" s="99" t="s">
        <v>271</v>
      </c>
      <c r="D23" s="99"/>
      <c r="E23" s="99"/>
      <c r="F23" s="99"/>
      <c r="G23" s="99"/>
      <c r="H23" s="100" t="s">
        <v>269</v>
      </c>
      <c r="I23" s="100"/>
      <c r="J23" s="101" t="s">
        <v>286</v>
      </c>
      <c r="K23" s="102"/>
      <c r="L23" s="103" t="s">
        <v>309</v>
      </c>
      <c r="M23" s="104"/>
      <c r="N23" s="104"/>
      <c r="O23" s="104"/>
      <c r="P23" s="104"/>
      <c r="Q23" s="105"/>
      <c r="R23" s="40" t="s">
        <v>290</v>
      </c>
      <c r="AA23" s="37" t="str">
        <f t="shared" si="0"/>
        <v>Vehicle movement, collisions between vehicles and pedestrians, overcrowding.</v>
      </c>
      <c r="AB23" s="37" t="str">
        <f t="shared" si="1"/>
        <v>Car parking clearly signed and detailed in pre race email - max of 50 competitors with quite a few locals arriving by bike means we have had zero traffic issues in previous iterations of the race</v>
      </c>
    </row>
    <row r="24" spans="1:28" s="34" customFormat="1" ht="36" x14ac:dyDescent="0.3">
      <c r="A24" s="99" t="s">
        <v>111</v>
      </c>
      <c r="B24" s="99"/>
      <c r="C24" s="99" t="s">
        <v>272</v>
      </c>
      <c r="D24" s="99"/>
      <c r="E24" s="99"/>
      <c r="F24" s="99"/>
      <c r="G24" s="99"/>
      <c r="H24" s="100" t="s">
        <v>269</v>
      </c>
      <c r="I24" s="100"/>
      <c r="J24" s="101" t="s">
        <v>286</v>
      </c>
      <c r="K24" s="102"/>
      <c r="L24" s="103" t="s">
        <v>383</v>
      </c>
      <c r="M24" s="104"/>
      <c r="N24" s="104"/>
      <c r="O24" s="104"/>
      <c r="P24" s="104"/>
      <c r="Q24" s="105"/>
      <c r="R24" s="40" t="s">
        <v>276</v>
      </c>
      <c r="AA24" s="37" t="str">
        <f t="shared" si="0"/>
        <v>Insufficient provision, hygiene and waste management.</v>
      </c>
      <c r="AB24" s="37" t="str">
        <f t="shared" si="1"/>
        <v xml:space="preserve">Tockington Manor Pavilion has adequate changing and toilets for adults and youths of both sexes. Waste and recycling bins provided. </v>
      </c>
    </row>
    <row r="25" spans="1:28" s="34" customFormat="1" ht="60" x14ac:dyDescent="0.3">
      <c r="A25" s="99" t="s">
        <v>110</v>
      </c>
      <c r="B25" s="99"/>
      <c r="C25" s="99" t="s">
        <v>273</v>
      </c>
      <c r="D25" s="99"/>
      <c r="E25" s="99"/>
      <c r="F25" s="99"/>
      <c r="G25" s="99"/>
      <c r="H25" s="100" t="s">
        <v>274</v>
      </c>
      <c r="I25" s="100"/>
      <c r="J25" s="101" t="s">
        <v>286</v>
      </c>
      <c r="K25" s="102"/>
      <c r="L25" s="103" t="s">
        <v>384</v>
      </c>
      <c r="M25" s="104"/>
      <c r="N25" s="104"/>
      <c r="O25" s="104"/>
      <c r="P25" s="104"/>
      <c r="Q25" s="105"/>
      <c r="R25" s="40" t="s">
        <v>371</v>
      </c>
      <c r="AA25" s="37" t="str">
        <f t="shared" si="0"/>
        <v>Long working hours, food preparation, PPE, adverse weather (suncream, ponchos).</v>
      </c>
      <c r="AB25" s="37" t="str">
        <f t="shared" si="1"/>
        <v xml:space="preserve">Team of approx 6 marshals for a short-duration race with an indoor registration/admin area. Race director will provide hi viz tabards and rain ponchos - marshals required to bring own food and drink and notified of this requirement in email / WhatsApp messages 1-2 weeks before race. </v>
      </c>
    </row>
  </sheetData>
  <mergeCells count="72">
    <mergeCell ref="L25:Q25"/>
    <mergeCell ref="L24:Q24"/>
    <mergeCell ref="L23:Q23"/>
    <mergeCell ref="A25:B25"/>
    <mergeCell ref="C25:G25"/>
    <mergeCell ref="A24:B24"/>
    <mergeCell ref="C24:G24"/>
    <mergeCell ref="H24:I24"/>
    <mergeCell ref="H25:I25"/>
    <mergeCell ref="H23:I23"/>
    <mergeCell ref="A23:B23"/>
    <mergeCell ref="C23:G23"/>
    <mergeCell ref="J25:K25"/>
    <mergeCell ref="J24:K24"/>
    <mergeCell ref="J23:K23"/>
    <mergeCell ref="L21:Q21"/>
    <mergeCell ref="H18:I18"/>
    <mergeCell ref="J18:K18"/>
    <mergeCell ref="J19:K19"/>
    <mergeCell ref="C20:G20"/>
    <mergeCell ref="H20:I20"/>
    <mergeCell ref="C19:G19"/>
    <mergeCell ref="H19:I19"/>
    <mergeCell ref="L19:Q19"/>
    <mergeCell ref="L18:Q18"/>
    <mergeCell ref="L20:Q20"/>
    <mergeCell ref="J21:K21"/>
    <mergeCell ref="H21:I21"/>
    <mergeCell ref="C21:G21"/>
    <mergeCell ref="J20:K20"/>
    <mergeCell ref="C14:G15"/>
    <mergeCell ref="A14:B15"/>
    <mergeCell ref="A21:B21"/>
    <mergeCell ref="A18:B18"/>
    <mergeCell ref="A17:B17"/>
    <mergeCell ref="A16:B16"/>
    <mergeCell ref="C18:G18"/>
    <mergeCell ref="A20:B20"/>
    <mergeCell ref="A19:B19"/>
    <mergeCell ref="C17:G17"/>
    <mergeCell ref="C16:G16"/>
    <mergeCell ref="R12:R13"/>
    <mergeCell ref="A1:R1"/>
    <mergeCell ref="J11:K11"/>
    <mergeCell ref="L11:R11"/>
    <mergeCell ref="J12:K13"/>
    <mergeCell ref="C12:G13"/>
    <mergeCell ref="H11:I11"/>
    <mergeCell ref="A11:G11"/>
    <mergeCell ref="H12:I13"/>
    <mergeCell ref="Q3:R3"/>
    <mergeCell ref="D3:I3"/>
    <mergeCell ref="A12:B13"/>
    <mergeCell ref="P7:Q7"/>
    <mergeCell ref="E7:L7"/>
    <mergeCell ref="L12:Q13"/>
    <mergeCell ref="L15:Q15"/>
    <mergeCell ref="R14:R15"/>
    <mergeCell ref="A22:B22"/>
    <mergeCell ref="C22:G22"/>
    <mergeCell ref="H22:I22"/>
    <mergeCell ref="J22:K22"/>
    <mergeCell ref="L22:Q22"/>
    <mergeCell ref="J17:K17"/>
    <mergeCell ref="L14:Q14"/>
    <mergeCell ref="L17:Q17"/>
    <mergeCell ref="L16:Q16"/>
    <mergeCell ref="H17:I17"/>
    <mergeCell ref="H16:I16"/>
    <mergeCell ref="J16:K16"/>
    <mergeCell ref="J14:K15"/>
    <mergeCell ref="H14:I15"/>
  </mergeCells>
  <conditionalFormatting sqref="J16:K21 J23:K25">
    <cfRule type="containsText" dxfId="71" priority="7" operator="containsText" text="Low">
      <formula>NOT(ISERROR(SEARCH("Low",J16)))</formula>
    </cfRule>
    <cfRule type="containsText" dxfId="70" priority="8" operator="containsText" text="Medium">
      <formula>NOT(ISERROR(SEARCH("Medium",J16)))</formula>
    </cfRule>
    <cfRule type="containsText" dxfId="69" priority="9" operator="containsText" text="High">
      <formula>NOT(ISERROR(SEARCH("High",J16)))</formula>
    </cfRule>
  </conditionalFormatting>
  <conditionalFormatting sqref="J22:K22">
    <cfRule type="containsText" dxfId="68" priority="4" operator="containsText" text="Low">
      <formula>NOT(ISERROR(SEARCH("Low",J22)))</formula>
    </cfRule>
    <cfRule type="containsText" dxfId="67" priority="5" operator="containsText" text="Medium">
      <formula>NOT(ISERROR(SEARCH("Medium",J22)))</formula>
    </cfRule>
    <cfRule type="containsText" dxfId="66" priority="6" operator="containsText" text="High">
      <formula>NOT(ISERROR(SEARCH("High",J22)))</formula>
    </cfRule>
  </conditionalFormatting>
  <conditionalFormatting sqref="J14">
    <cfRule type="containsText" dxfId="65" priority="1" operator="containsText" text="Low">
      <formula>NOT(ISERROR(SEARCH("Low",J14)))</formula>
    </cfRule>
    <cfRule type="containsText" dxfId="64" priority="2" operator="containsText" text="Medium">
      <formula>NOT(ISERROR(SEARCH("Medium",J14)))</formula>
    </cfRule>
    <cfRule type="containsText" dxfId="63" priority="3" operator="containsText" text="High">
      <formula>NOT(ISERROR(SEARCH("High",J14)))</formula>
    </cfRule>
  </conditionalFormatting>
  <hyperlinks>
    <hyperlink ref="L15:Q15" r:id="rId1" display="British Triathlon Guide to Medical Cover at Events" xr:uid="{00000000-0004-0000-0300-000000000000}"/>
  </hyperlinks>
  <pageMargins left="0.70866141732283472" right="0.70866141732283472" top="0.55118110236220474" bottom="0.55118110236220474" header="0.31496062992125984" footer="0.31496062992125984"/>
  <pageSetup paperSize="9" orientation="landscape" r:id="rId2"/>
  <headerFooter scaleWithDoc="0" alignWithMargins="0"/>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'Dropdown Options'!$E$1:$E$6</xm:f>
          </x14:formula1>
          <xm:sqref>J14:K25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4EC1E0"/>
  </sheetPr>
  <dimension ref="A1:AB54"/>
  <sheetViews>
    <sheetView zoomScaleNormal="100" zoomScaleSheetLayoutView="100" workbookViewId="0">
      <selection sqref="A1:Q1"/>
    </sheetView>
  </sheetViews>
  <sheetFormatPr defaultColWidth="9.28515625" defaultRowHeight="14.4" x14ac:dyDescent="0.3"/>
  <cols>
    <col min="1" max="13" width="10" style="2" customWidth="1"/>
    <col min="14" max="14" width="13.28515625" style="2" customWidth="1"/>
    <col min="15" max="17" width="10" style="2" customWidth="1"/>
    <col min="18" max="26" width="9.28515625" style="2"/>
    <col min="27" max="27" width="59.140625" style="2" hidden="1" customWidth="1"/>
    <col min="28" max="28" width="52.42578125" style="2" hidden="1" customWidth="1"/>
    <col min="29" max="16384" width="9.28515625" style="2"/>
  </cols>
  <sheetData>
    <row r="1" spans="1:17" s="11" customFormat="1" ht="21" customHeight="1" x14ac:dyDescent="0.3">
      <c r="A1" s="60" t="s">
        <v>142</v>
      </c>
      <c r="B1" s="60"/>
      <c r="C1" s="60"/>
      <c r="D1" s="60"/>
      <c r="E1" s="60"/>
      <c r="F1" s="60"/>
      <c r="G1" s="60"/>
      <c r="H1" s="60"/>
      <c r="I1" s="60"/>
      <c r="J1" s="60"/>
      <c r="K1" s="60"/>
      <c r="L1" s="60"/>
      <c r="M1" s="60"/>
      <c r="N1" s="60"/>
      <c r="O1" s="60"/>
      <c r="P1" s="60"/>
      <c r="Q1" s="60"/>
    </row>
    <row r="2" spans="1:17" ht="3.75" customHeight="1" x14ac:dyDescent="0.3">
      <c r="B2" s="4"/>
      <c r="C2" s="4"/>
    </row>
    <row r="3" spans="1:17" x14ac:dyDescent="0.3">
      <c r="A3" s="23" t="s">
        <v>141</v>
      </c>
      <c r="B3" s="23"/>
      <c r="C3" s="23"/>
      <c r="D3" s="23"/>
      <c r="E3" s="57"/>
      <c r="F3" s="58"/>
      <c r="G3" s="58"/>
      <c r="H3" s="58"/>
      <c r="I3" s="58"/>
      <c r="J3" s="58"/>
      <c r="K3" s="58"/>
      <c r="L3" s="59"/>
      <c r="N3" s="23" t="s">
        <v>146</v>
      </c>
      <c r="O3" s="23"/>
      <c r="P3" s="142"/>
      <c r="Q3" s="143"/>
    </row>
    <row r="4" spans="1:17" ht="3.75" customHeight="1" x14ac:dyDescent="0.3"/>
    <row r="5" spans="1:17" x14ac:dyDescent="0.3">
      <c r="A5" s="23" t="s">
        <v>123</v>
      </c>
      <c r="B5" s="23"/>
      <c r="C5" s="23"/>
      <c r="D5" s="12"/>
      <c r="G5" s="23" t="s">
        <v>124</v>
      </c>
      <c r="H5" s="23"/>
      <c r="I5" s="23"/>
      <c r="J5" s="23"/>
      <c r="K5" s="23"/>
      <c r="L5" s="12"/>
    </row>
    <row r="6" spans="1:17" ht="3.75" customHeight="1" x14ac:dyDescent="0.3"/>
    <row r="7" spans="1:17" x14ac:dyDescent="0.3">
      <c r="A7" s="23" t="s">
        <v>144</v>
      </c>
      <c r="B7" s="23"/>
      <c r="C7" s="144"/>
      <c r="D7" s="145"/>
      <c r="E7" s="13"/>
      <c r="G7" s="23" t="s">
        <v>145</v>
      </c>
      <c r="H7" s="23"/>
      <c r="I7" s="146"/>
      <c r="J7" s="146"/>
      <c r="K7" s="146"/>
      <c r="N7" s="23" t="s">
        <v>186</v>
      </c>
      <c r="O7" s="23"/>
      <c r="P7" s="23"/>
      <c r="Q7" s="12"/>
    </row>
    <row r="8" spans="1:17" ht="3.75" customHeight="1" x14ac:dyDescent="0.3"/>
    <row r="9" spans="1:17" s="5" customFormat="1" ht="45" customHeight="1" x14ac:dyDescent="0.3">
      <c r="A9" s="92" t="s">
        <v>265</v>
      </c>
      <c r="B9" s="92"/>
      <c r="C9" s="92"/>
      <c r="D9" s="92"/>
      <c r="E9" s="92"/>
      <c r="F9" s="92"/>
      <c r="G9" s="92"/>
      <c r="H9" s="92"/>
      <c r="I9" s="92"/>
      <c r="J9" s="92"/>
      <c r="K9" s="92"/>
      <c r="L9" s="92"/>
      <c r="M9" s="92"/>
      <c r="N9" s="92"/>
      <c r="O9" s="92"/>
      <c r="P9" s="92"/>
      <c r="Q9" s="92"/>
    </row>
    <row r="10" spans="1:17" ht="15.6" x14ac:dyDescent="0.3">
      <c r="A10" s="147" t="s">
        <v>264</v>
      </c>
      <c r="B10" s="147"/>
      <c r="C10" s="147"/>
      <c r="D10" s="147"/>
      <c r="E10" s="147"/>
      <c r="F10" s="147"/>
      <c r="G10" s="147"/>
      <c r="H10" s="147"/>
      <c r="I10" s="147"/>
      <c r="J10" s="147"/>
      <c r="K10" s="147"/>
      <c r="L10" s="147"/>
      <c r="M10" s="147"/>
      <c r="N10" s="147"/>
      <c r="O10" s="147"/>
      <c r="P10" s="147"/>
      <c r="Q10" s="147"/>
    </row>
    <row r="11" spans="1:17" ht="3.75" customHeight="1" x14ac:dyDescent="0.3">
      <c r="B11" s="4"/>
      <c r="C11" s="4"/>
    </row>
    <row r="12" spans="1:17" x14ac:dyDescent="0.3">
      <c r="A12" s="134" t="s">
        <v>208</v>
      </c>
      <c r="B12" s="134"/>
      <c r="C12" s="134"/>
      <c r="D12" s="134"/>
      <c r="E12" s="134"/>
      <c r="F12" s="134"/>
      <c r="G12" s="134"/>
      <c r="H12" s="134"/>
      <c r="I12" s="134"/>
      <c r="J12" s="134"/>
      <c r="K12" s="134"/>
      <c r="L12" s="134"/>
      <c r="M12" s="134"/>
      <c r="N12" s="134"/>
      <c r="O12" s="134"/>
      <c r="P12" s="134"/>
      <c r="Q12" s="134"/>
    </row>
    <row r="13" spans="1:17" s="8" customFormat="1" ht="44.25" customHeight="1" x14ac:dyDescent="0.3">
      <c r="A13" s="140"/>
      <c r="B13" s="140"/>
      <c r="C13" s="140"/>
      <c r="D13" s="140"/>
      <c r="E13" s="140"/>
      <c r="F13" s="140"/>
      <c r="G13" s="140"/>
      <c r="H13" s="140"/>
      <c r="I13" s="140"/>
      <c r="J13" s="140"/>
      <c r="K13" s="140"/>
      <c r="L13" s="140"/>
      <c r="M13" s="140"/>
      <c r="N13" s="140"/>
      <c r="O13" s="140"/>
      <c r="P13" s="140"/>
      <c r="Q13" s="140"/>
    </row>
    <row r="14" spans="1:17" ht="3.75" customHeight="1" x14ac:dyDescent="0.3">
      <c r="B14" s="4"/>
      <c r="C14" s="4"/>
      <c r="P14" s="4"/>
    </row>
    <row r="15" spans="1:17" x14ac:dyDescent="0.3">
      <c r="A15" s="2" t="s">
        <v>207</v>
      </c>
      <c r="B15" s="4"/>
      <c r="C15" s="4"/>
    </row>
    <row r="16" spans="1:17" ht="3.75" customHeight="1" x14ac:dyDescent="0.3">
      <c r="B16" s="4"/>
      <c r="C16" s="4"/>
    </row>
    <row r="17" spans="1:28" x14ac:dyDescent="0.3">
      <c r="A17" s="91" t="s">
        <v>195</v>
      </c>
      <c r="B17" s="91"/>
      <c r="C17" s="91"/>
      <c r="D17" s="91"/>
      <c r="E17" s="91"/>
      <c r="F17" s="91"/>
      <c r="G17" s="91" t="s">
        <v>14</v>
      </c>
      <c r="H17" s="91"/>
      <c r="I17" s="91"/>
      <c r="J17" s="91" t="s">
        <v>31</v>
      </c>
      <c r="K17" s="91"/>
      <c r="L17" s="91" t="s">
        <v>33</v>
      </c>
      <c r="M17" s="91"/>
      <c r="N17" s="91"/>
      <c r="O17" s="91"/>
      <c r="P17" s="91"/>
      <c r="Q17" s="91"/>
    </row>
    <row r="18" spans="1:28" ht="15" customHeight="1" x14ac:dyDescent="0.3">
      <c r="A18" s="86" t="s">
        <v>196</v>
      </c>
      <c r="B18" s="86"/>
      <c r="C18" s="86"/>
      <c r="D18" s="86"/>
      <c r="E18" s="86"/>
      <c r="F18" s="86"/>
      <c r="G18" s="117" t="s">
        <v>106</v>
      </c>
      <c r="H18" s="117"/>
      <c r="I18" s="117"/>
      <c r="J18" s="117" t="s">
        <v>38</v>
      </c>
      <c r="K18" s="117"/>
      <c r="L18" s="121" t="s">
        <v>266</v>
      </c>
      <c r="M18" s="121"/>
      <c r="N18" s="121"/>
      <c r="O18" s="121"/>
      <c r="P18" s="121"/>
      <c r="Q18" s="91" t="s">
        <v>128</v>
      </c>
    </row>
    <row r="19" spans="1:28" x14ac:dyDescent="0.3">
      <c r="A19" s="86"/>
      <c r="B19" s="86"/>
      <c r="C19" s="86"/>
      <c r="D19" s="86"/>
      <c r="E19" s="86"/>
      <c r="F19" s="86"/>
      <c r="G19" s="117"/>
      <c r="H19" s="117"/>
      <c r="I19" s="117"/>
      <c r="J19" s="117"/>
      <c r="K19" s="117"/>
      <c r="L19" s="121"/>
      <c r="M19" s="121"/>
      <c r="N19" s="121"/>
      <c r="O19" s="121"/>
      <c r="P19" s="121"/>
      <c r="Q19" s="91"/>
    </row>
    <row r="20" spans="1:28" s="39" customFormat="1" ht="36" x14ac:dyDescent="0.3">
      <c r="A20" s="99" t="s">
        <v>151</v>
      </c>
      <c r="B20" s="99"/>
      <c r="C20" s="99"/>
      <c r="D20" s="99"/>
      <c r="E20" s="99"/>
      <c r="F20" s="99"/>
      <c r="G20" s="125" t="s">
        <v>127</v>
      </c>
      <c r="H20" s="132"/>
      <c r="I20" s="126"/>
      <c r="J20" s="101"/>
      <c r="K20" s="102"/>
      <c r="L20" s="133"/>
      <c r="M20" s="133"/>
      <c r="N20" s="133"/>
      <c r="O20" s="133"/>
      <c r="P20" s="133"/>
      <c r="Q20" s="38"/>
      <c r="AA20" s="37" t="str">
        <f>A20</f>
        <v>Water safety team access to and egress from water; recovery of competitor in difficulty/drowning and transfer to emergency services</v>
      </c>
      <c r="AB20" s="37">
        <f>L20</f>
        <v>0</v>
      </c>
    </row>
    <row r="21" spans="1:28" s="36" customFormat="1" ht="27" customHeight="1" x14ac:dyDescent="0.3">
      <c r="A21" s="99" t="s">
        <v>129</v>
      </c>
      <c r="B21" s="99"/>
      <c r="C21" s="99"/>
      <c r="D21" s="99"/>
      <c r="E21" s="99"/>
      <c r="F21" s="99"/>
      <c r="G21" s="125" t="s">
        <v>132</v>
      </c>
      <c r="H21" s="132"/>
      <c r="I21" s="126"/>
      <c r="J21" s="101"/>
      <c r="K21" s="102"/>
      <c r="L21" s="133"/>
      <c r="M21" s="133"/>
      <c r="N21" s="133"/>
      <c r="O21" s="133"/>
      <c r="P21" s="133"/>
      <c r="Q21" s="38"/>
      <c r="AA21" s="37" t="str">
        <f t="shared" ref="AA21:AA37" si="0">A21</f>
        <v>Competency of and communication between water safety team</v>
      </c>
      <c r="AB21" s="37">
        <f t="shared" ref="AB21:AB37" si="1">L21</f>
        <v>0</v>
      </c>
    </row>
    <row r="22" spans="1:28" s="36" customFormat="1" ht="27" customHeight="1" x14ac:dyDescent="0.3">
      <c r="A22" s="99" t="s">
        <v>149</v>
      </c>
      <c r="B22" s="99"/>
      <c r="C22" s="99"/>
      <c r="D22" s="99"/>
      <c r="E22" s="99"/>
      <c r="F22" s="99"/>
      <c r="G22" s="125" t="s">
        <v>127</v>
      </c>
      <c r="H22" s="132"/>
      <c r="I22" s="126"/>
      <c r="J22" s="101"/>
      <c r="K22" s="102"/>
      <c r="L22" s="133"/>
      <c r="M22" s="133"/>
      <c r="N22" s="133"/>
      <c r="O22" s="133"/>
      <c r="P22" s="133"/>
      <c r="Q22" s="38"/>
      <c r="AA22" s="37" t="str">
        <f t="shared" si="0"/>
        <v>Competitor entry to the water</v>
      </c>
      <c r="AB22" s="37">
        <f t="shared" si="1"/>
        <v>0</v>
      </c>
    </row>
    <row r="23" spans="1:28" s="36" customFormat="1" ht="27" customHeight="1" x14ac:dyDescent="0.3">
      <c r="A23" s="99" t="s">
        <v>246</v>
      </c>
      <c r="B23" s="99"/>
      <c r="C23" s="99"/>
      <c r="D23" s="99"/>
      <c r="E23" s="99"/>
      <c r="F23" s="99"/>
      <c r="G23" s="125" t="s">
        <v>127</v>
      </c>
      <c r="H23" s="132"/>
      <c r="I23" s="126"/>
      <c r="J23" s="101"/>
      <c r="K23" s="102"/>
      <c r="L23" s="133"/>
      <c r="M23" s="133"/>
      <c r="N23" s="133"/>
      <c r="O23" s="133"/>
      <c r="P23" s="133"/>
      <c r="Q23" s="38"/>
      <c r="AA23" s="37" t="str">
        <f t="shared" si="0"/>
        <v>Competitor exit from the water</v>
      </c>
      <c r="AB23" s="37">
        <f t="shared" si="1"/>
        <v>0</v>
      </c>
    </row>
    <row r="24" spans="1:28" s="36" customFormat="1" ht="27" customHeight="1" x14ac:dyDescent="0.3">
      <c r="A24" s="99" t="s">
        <v>150</v>
      </c>
      <c r="B24" s="99"/>
      <c r="C24" s="99"/>
      <c r="D24" s="99"/>
      <c r="E24" s="99"/>
      <c r="F24" s="99"/>
      <c r="G24" s="125" t="s">
        <v>35</v>
      </c>
      <c r="H24" s="132"/>
      <c r="I24" s="126"/>
      <c r="J24" s="101"/>
      <c r="K24" s="102"/>
      <c r="L24" s="133"/>
      <c r="M24" s="133"/>
      <c r="N24" s="133"/>
      <c r="O24" s="133"/>
      <c r="P24" s="133"/>
      <c r="Q24" s="38"/>
      <c r="AA24" s="37" t="str">
        <f t="shared" si="0"/>
        <v>Swim exit to transition</v>
      </c>
      <c r="AB24" s="37">
        <f t="shared" si="1"/>
        <v>0</v>
      </c>
    </row>
    <row r="25" spans="1:28" s="36" customFormat="1" ht="27" customHeight="1" x14ac:dyDescent="0.3">
      <c r="A25" s="99" t="s">
        <v>133</v>
      </c>
      <c r="B25" s="99"/>
      <c r="C25" s="99"/>
      <c r="D25" s="99"/>
      <c r="E25" s="99"/>
      <c r="F25" s="99"/>
      <c r="G25" s="125" t="s">
        <v>35</v>
      </c>
      <c r="H25" s="132"/>
      <c r="I25" s="126"/>
      <c r="J25" s="101"/>
      <c r="K25" s="102"/>
      <c r="L25" s="133"/>
      <c r="M25" s="133"/>
      <c r="N25" s="133"/>
      <c r="O25" s="133"/>
      <c r="P25" s="133"/>
      <c r="Q25" s="38"/>
      <c r="AA25" s="37" t="str">
        <f t="shared" si="0"/>
        <v>Poor design of swim course, moving buoys resulting in swimming more than expected</v>
      </c>
      <c r="AB25" s="37">
        <f t="shared" si="1"/>
        <v>0</v>
      </c>
    </row>
    <row r="26" spans="1:28" s="36" customFormat="1" ht="27" customHeight="1" x14ac:dyDescent="0.3">
      <c r="A26" s="135" t="s">
        <v>130</v>
      </c>
      <c r="B26" s="135"/>
      <c r="C26" s="135"/>
      <c r="D26" s="135"/>
      <c r="E26" s="135"/>
      <c r="F26" s="135"/>
      <c r="G26" s="113" t="s">
        <v>127</v>
      </c>
      <c r="H26" s="130"/>
      <c r="I26" s="114"/>
      <c r="J26" s="109"/>
      <c r="K26" s="110"/>
      <c r="L26" s="106"/>
      <c r="M26" s="107"/>
      <c r="N26" s="107"/>
      <c r="O26" s="107"/>
      <c r="P26" s="108"/>
      <c r="Q26" s="97"/>
      <c r="AA26" s="37" t="str">
        <f t="shared" si="0"/>
        <v>Poor water quality - detail what testing is in place, historic water quality data, communication with competitors</v>
      </c>
      <c r="AB26" s="37">
        <f t="shared" si="1"/>
        <v>0</v>
      </c>
    </row>
    <row r="27" spans="1:28" s="36" customFormat="1" ht="12" x14ac:dyDescent="0.3">
      <c r="A27" s="94" t="s">
        <v>262</v>
      </c>
      <c r="B27" s="95"/>
      <c r="C27" s="95"/>
      <c r="D27" s="95"/>
      <c r="E27" s="95"/>
      <c r="F27" s="96"/>
      <c r="G27" s="115"/>
      <c r="H27" s="131"/>
      <c r="I27" s="116"/>
      <c r="J27" s="111"/>
      <c r="K27" s="112"/>
      <c r="L27" s="122"/>
      <c r="M27" s="123"/>
      <c r="N27" s="123"/>
      <c r="O27" s="123"/>
      <c r="P27" s="124"/>
      <c r="Q27" s="98"/>
      <c r="AA27" s="37" t="str">
        <f t="shared" si="0"/>
        <v>SH2OUT Guide to Water Quality for Open Water Events</v>
      </c>
      <c r="AB27" s="37"/>
    </row>
    <row r="28" spans="1:28" s="36" customFormat="1" ht="27" customHeight="1" x14ac:dyDescent="0.3">
      <c r="A28" s="99" t="s">
        <v>138</v>
      </c>
      <c r="B28" s="99"/>
      <c r="C28" s="99"/>
      <c r="D28" s="99"/>
      <c r="E28" s="99"/>
      <c r="F28" s="99"/>
      <c r="G28" s="125" t="s">
        <v>35</v>
      </c>
      <c r="H28" s="132"/>
      <c r="I28" s="126"/>
      <c r="J28" s="101"/>
      <c r="K28" s="102"/>
      <c r="L28" s="133"/>
      <c r="M28" s="133"/>
      <c r="N28" s="133"/>
      <c r="O28" s="133"/>
      <c r="P28" s="133"/>
      <c r="Q28" s="38"/>
      <c r="AA28" s="37" t="str">
        <f t="shared" si="0"/>
        <v>Low/high water temperatures including wetsuit usage</v>
      </c>
      <c r="AB28" s="37">
        <f t="shared" si="1"/>
        <v>0</v>
      </c>
    </row>
    <row r="29" spans="1:28" s="36" customFormat="1" ht="27" customHeight="1" x14ac:dyDescent="0.3">
      <c r="A29" s="99" t="s">
        <v>131</v>
      </c>
      <c r="B29" s="99"/>
      <c r="C29" s="99"/>
      <c r="D29" s="99"/>
      <c r="E29" s="99"/>
      <c r="F29" s="99"/>
      <c r="G29" s="125" t="s">
        <v>132</v>
      </c>
      <c r="H29" s="132"/>
      <c r="I29" s="126"/>
      <c r="J29" s="101"/>
      <c r="K29" s="102"/>
      <c r="L29" s="133"/>
      <c r="M29" s="133"/>
      <c r="N29" s="133"/>
      <c r="O29" s="133"/>
      <c r="P29" s="133"/>
      <c r="Q29" s="38"/>
      <c r="AA29" s="37" t="str">
        <f t="shared" si="0"/>
        <v>Poor water conditions e.g. waves and currents</v>
      </c>
      <c r="AB29" s="37">
        <f t="shared" si="1"/>
        <v>0</v>
      </c>
    </row>
    <row r="30" spans="1:28" s="36" customFormat="1" ht="27" customHeight="1" x14ac:dyDescent="0.3">
      <c r="A30" s="99" t="s">
        <v>134</v>
      </c>
      <c r="B30" s="99"/>
      <c r="C30" s="99"/>
      <c r="D30" s="99"/>
      <c r="E30" s="99"/>
      <c r="F30" s="99"/>
      <c r="G30" s="125" t="s">
        <v>132</v>
      </c>
      <c r="H30" s="132"/>
      <c r="I30" s="126"/>
      <c r="J30" s="101"/>
      <c r="K30" s="102"/>
      <c r="L30" s="133"/>
      <c r="M30" s="133"/>
      <c r="N30" s="133"/>
      <c r="O30" s="133"/>
      <c r="P30" s="133"/>
      <c r="Q30" s="38"/>
      <c r="AA30" s="37" t="str">
        <f t="shared" si="0"/>
        <v>Obstructions and debris below, within and on top of water</v>
      </c>
      <c r="AB30" s="37">
        <f t="shared" si="1"/>
        <v>0</v>
      </c>
    </row>
    <row r="31" spans="1:28" s="36" customFormat="1" ht="27" customHeight="1" x14ac:dyDescent="0.3">
      <c r="A31" s="99" t="s">
        <v>135</v>
      </c>
      <c r="B31" s="99"/>
      <c r="C31" s="99"/>
      <c r="D31" s="99"/>
      <c r="E31" s="99"/>
      <c r="F31" s="99"/>
      <c r="G31" s="125" t="s">
        <v>35</v>
      </c>
      <c r="H31" s="132"/>
      <c r="I31" s="126"/>
      <c r="J31" s="101"/>
      <c r="K31" s="102"/>
      <c r="L31" s="133"/>
      <c r="M31" s="133"/>
      <c r="N31" s="133"/>
      <c r="O31" s="133"/>
      <c r="P31" s="133"/>
      <c r="Q31" s="38"/>
      <c r="AA31" s="37" t="str">
        <f t="shared" si="0"/>
        <v>Risk of missing swimmer</v>
      </c>
      <c r="AB31" s="37">
        <f t="shared" si="1"/>
        <v>0</v>
      </c>
    </row>
    <row r="32" spans="1:28" s="36" customFormat="1" ht="27" customHeight="1" x14ac:dyDescent="0.3">
      <c r="A32" s="99" t="s">
        <v>136</v>
      </c>
      <c r="B32" s="99"/>
      <c r="C32" s="99"/>
      <c r="D32" s="99"/>
      <c r="E32" s="99"/>
      <c r="F32" s="99"/>
      <c r="G32" s="125" t="s">
        <v>35</v>
      </c>
      <c r="H32" s="132"/>
      <c r="I32" s="126"/>
      <c r="J32" s="101"/>
      <c r="K32" s="102"/>
      <c r="L32" s="133"/>
      <c r="M32" s="133"/>
      <c r="N32" s="133"/>
      <c r="O32" s="133"/>
      <c r="P32" s="133"/>
      <c r="Q32" s="38"/>
      <c r="AA32" s="37" t="str">
        <f t="shared" si="0"/>
        <v>Risk of swimmer overcrowding and conflict</v>
      </c>
      <c r="AB32" s="37">
        <f t="shared" si="1"/>
        <v>0</v>
      </c>
    </row>
    <row r="33" spans="1:28" s="36" customFormat="1" ht="24" x14ac:dyDescent="0.3">
      <c r="A33" s="99" t="s">
        <v>140</v>
      </c>
      <c r="B33" s="99"/>
      <c r="C33" s="99"/>
      <c r="D33" s="99"/>
      <c r="E33" s="99"/>
      <c r="F33" s="99"/>
      <c r="G33" s="125" t="s">
        <v>127</v>
      </c>
      <c r="H33" s="132"/>
      <c r="I33" s="126"/>
      <c r="J33" s="101"/>
      <c r="K33" s="102"/>
      <c r="L33" s="133"/>
      <c r="M33" s="133"/>
      <c r="N33" s="133"/>
      <c r="O33" s="133"/>
      <c r="P33" s="133"/>
      <c r="Q33" s="38"/>
      <c r="AA33" s="37" t="str">
        <f t="shared" si="0"/>
        <v>Risk of novice/mixed ability swimmers and understanding of what to do in case of an incident</v>
      </c>
      <c r="AB33" s="37">
        <f t="shared" si="1"/>
        <v>0</v>
      </c>
    </row>
    <row r="34" spans="1:28" s="39" customFormat="1" ht="27" customHeight="1" x14ac:dyDescent="0.3">
      <c r="A34" s="99" t="s">
        <v>137</v>
      </c>
      <c r="B34" s="99"/>
      <c r="C34" s="99"/>
      <c r="D34" s="99"/>
      <c r="E34" s="99"/>
      <c r="F34" s="99"/>
      <c r="G34" s="125" t="s">
        <v>127</v>
      </c>
      <c r="H34" s="132"/>
      <c r="I34" s="126"/>
      <c r="J34" s="101"/>
      <c r="K34" s="102"/>
      <c r="L34" s="133"/>
      <c r="M34" s="133"/>
      <c r="N34" s="133"/>
      <c r="O34" s="133"/>
      <c r="P34" s="133"/>
      <c r="Q34" s="38"/>
      <c r="AA34" s="37" t="str">
        <f t="shared" si="0"/>
        <v>Conflict with other venue users</v>
      </c>
      <c r="AB34" s="37">
        <f t="shared" si="1"/>
        <v>0</v>
      </c>
    </row>
    <row r="35" spans="1:28" s="36" customFormat="1" ht="27" customHeight="1" x14ac:dyDescent="0.3">
      <c r="A35" s="103" t="s">
        <v>139</v>
      </c>
      <c r="B35" s="104"/>
      <c r="C35" s="104"/>
      <c r="D35" s="104"/>
      <c r="E35" s="104"/>
      <c r="F35" s="105"/>
      <c r="G35" s="125" t="s">
        <v>127</v>
      </c>
      <c r="H35" s="132"/>
      <c r="I35" s="126"/>
      <c r="J35" s="101"/>
      <c r="K35" s="102"/>
      <c r="L35" s="137"/>
      <c r="M35" s="138"/>
      <c r="N35" s="138"/>
      <c r="O35" s="138"/>
      <c r="P35" s="139"/>
      <c r="Q35" s="38"/>
      <c r="AA35" s="37" t="str">
        <f t="shared" si="0"/>
        <v>Poor weather conditions - sun and glare; electrical storms; wind, swell and waves; mist and fog</v>
      </c>
      <c r="AB35" s="37">
        <f t="shared" si="1"/>
        <v>0</v>
      </c>
    </row>
    <row r="36" spans="1:28" s="36" customFormat="1" ht="30" customHeight="1" x14ac:dyDescent="0.3">
      <c r="A36" s="99"/>
      <c r="B36" s="99"/>
      <c r="C36" s="99"/>
      <c r="D36" s="99"/>
      <c r="E36" s="99"/>
      <c r="F36" s="99"/>
      <c r="G36" s="125"/>
      <c r="H36" s="132"/>
      <c r="I36" s="126"/>
      <c r="J36" s="101"/>
      <c r="K36" s="102"/>
      <c r="L36" s="133"/>
      <c r="M36" s="133"/>
      <c r="N36" s="133"/>
      <c r="O36" s="133"/>
      <c r="P36" s="133"/>
      <c r="Q36" s="38"/>
      <c r="AA36" s="37">
        <f t="shared" si="0"/>
        <v>0</v>
      </c>
      <c r="AB36" s="37">
        <f t="shared" si="1"/>
        <v>0</v>
      </c>
    </row>
    <row r="37" spans="1:28" s="36" customFormat="1" ht="30" customHeight="1" x14ac:dyDescent="0.3">
      <c r="A37" s="99"/>
      <c r="B37" s="99"/>
      <c r="C37" s="99"/>
      <c r="D37" s="99"/>
      <c r="E37" s="99"/>
      <c r="F37" s="99"/>
      <c r="G37" s="125"/>
      <c r="H37" s="132"/>
      <c r="I37" s="126"/>
      <c r="J37" s="101"/>
      <c r="K37" s="102"/>
      <c r="L37" s="133"/>
      <c r="M37" s="133"/>
      <c r="N37" s="133"/>
      <c r="O37" s="133"/>
      <c r="P37" s="133"/>
      <c r="Q37" s="38"/>
      <c r="AA37" s="37">
        <f t="shared" si="0"/>
        <v>0</v>
      </c>
      <c r="AB37" s="37">
        <f t="shared" si="1"/>
        <v>0</v>
      </c>
    </row>
    <row r="38" spans="1:28" ht="3.75" customHeight="1" x14ac:dyDescent="0.3">
      <c r="B38" s="4"/>
      <c r="C38" s="4"/>
    </row>
    <row r="39" spans="1:28" s="5" customFormat="1" ht="13.5" customHeight="1" x14ac:dyDescent="0.3">
      <c r="A39" s="141" t="s">
        <v>119</v>
      </c>
      <c r="B39" s="141"/>
      <c r="C39" s="141"/>
      <c r="D39" s="141"/>
      <c r="E39" s="141"/>
      <c r="F39" s="141"/>
      <c r="G39" s="141"/>
      <c r="H39" s="141"/>
      <c r="I39" s="141"/>
      <c r="J39" s="141"/>
      <c r="K39" s="141"/>
      <c r="L39" s="141"/>
      <c r="M39" s="141"/>
      <c r="N39" s="141"/>
      <c r="O39" s="141"/>
      <c r="P39" s="141"/>
      <c r="Q39" s="141"/>
    </row>
    <row r="40" spans="1:28" s="5" customFormat="1" ht="11.4" x14ac:dyDescent="0.3">
      <c r="A40" s="7" t="s">
        <v>120</v>
      </c>
      <c r="B40" s="6"/>
      <c r="C40" s="6"/>
      <c r="D40" s="7"/>
      <c r="E40" s="7"/>
      <c r="F40" s="7"/>
      <c r="G40" s="7"/>
      <c r="H40" s="7"/>
      <c r="I40" s="7"/>
      <c r="J40" s="7"/>
      <c r="K40" s="7"/>
      <c r="L40" s="7"/>
      <c r="M40" s="7"/>
      <c r="N40" s="7"/>
      <c r="O40" s="7"/>
      <c r="P40" s="7"/>
      <c r="Q40" s="7"/>
    </row>
    <row r="41" spans="1:28" s="5" customFormat="1" ht="11.4" x14ac:dyDescent="0.3">
      <c r="A41" s="7" t="s">
        <v>121</v>
      </c>
      <c r="B41" s="6"/>
      <c r="C41" s="6"/>
      <c r="D41" s="7"/>
      <c r="E41" s="7"/>
      <c r="F41" s="7"/>
      <c r="G41" s="7"/>
      <c r="H41" s="7"/>
      <c r="I41" s="7"/>
      <c r="J41" s="7"/>
      <c r="K41" s="7"/>
      <c r="L41" s="7"/>
      <c r="M41" s="7"/>
      <c r="N41" s="7"/>
      <c r="O41" s="7"/>
      <c r="P41" s="7"/>
      <c r="Q41" s="7"/>
    </row>
    <row r="42" spans="1:28" s="5" customFormat="1" ht="11.4" x14ac:dyDescent="0.3">
      <c r="A42" s="7" t="s">
        <v>230</v>
      </c>
      <c r="B42" s="6"/>
      <c r="C42" s="6"/>
      <c r="D42" s="7"/>
      <c r="E42" s="7"/>
      <c r="F42" s="7"/>
      <c r="G42" s="7"/>
      <c r="H42" s="7"/>
      <c r="I42" s="7"/>
      <c r="J42" s="7"/>
      <c r="K42" s="7"/>
      <c r="L42" s="7"/>
      <c r="M42" s="7"/>
      <c r="N42" s="7"/>
      <c r="O42" s="7"/>
      <c r="P42" s="7"/>
      <c r="Q42" s="7"/>
    </row>
    <row r="43" spans="1:28" s="5" customFormat="1" ht="11.4" x14ac:dyDescent="0.3">
      <c r="A43" s="7" t="s">
        <v>122</v>
      </c>
      <c r="B43" s="6"/>
      <c r="C43" s="6"/>
      <c r="D43" s="7"/>
      <c r="E43" s="7"/>
      <c r="F43" s="7"/>
      <c r="G43" s="7"/>
      <c r="H43" s="7"/>
      <c r="I43" s="7"/>
      <c r="J43" s="7"/>
      <c r="K43" s="7"/>
      <c r="L43" s="7"/>
      <c r="M43" s="7"/>
      <c r="N43" s="7"/>
      <c r="O43" s="7"/>
      <c r="P43" s="7"/>
      <c r="Q43" s="7"/>
    </row>
    <row r="44" spans="1:28" s="5" customFormat="1" ht="11.4" x14ac:dyDescent="0.3">
      <c r="A44" s="7" t="s">
        <v>231</v>
      </c>
      <c r="B44" s="6"/>
      <c r="C44" s="6"/>
      <c r="D44" s="7"/>
      <c r="E44" s="7"/>
      <c r="F44" s="7"/>
      <c r="G44" s="7"/>
      <c r="H44" s="7"/>
      <c r="I44" s="7"/>
      <c r="J44" s="7"/>
      <c r="K44" s="7"/>
      <c r="L44" s="7"/>
      <c r="M44" s="7"/>
      <c r="N44" s="7"/>
      <c r="O44" s="7"/>
      <c r="P44" s="7"/>
      <c r="Q44" s="7"/>
    </row>
    <row r="45" spans="1:28" s="5" customFormat="1" ht="27" customHeight="1" x14ac:dyDescent="0.3">
      <c r="A45" s="136" t="s">
        <v>225</v>
      </c>
      <c r="B45" s="136"/>
      <c r="C45" s="136"/>
      <c r="D45" s="136"/>
      <c r="E45" s="136"/>
      <c r="F45" s="136"/>
      <c r="G45" s="136"/>
      <c r="H45" s="136"/>
      <c r="I45" s="136"/>
      <c r="J45" s="136"/>
      <c r="K45" s="136"/>
      <c r="L45" s="136"/>
      <c r="M45" s="136"/>
      <c r="N45" s="136"/>
      <c r="O45" s="136"/>
      <c r="P45" s="136"/>
      <c r="Q45" s="136"/>
    </row>
    <row r="46" spans="1:28" s="5" customFormat="1" ht="27" customHeight="1" x14ac:dyDescent="0.3">
      <c r="A46" s="136" t="s">
        <v>226</v>
      </c>
      <c r="B46" s="136"/>
      <c r="C46" s="136"/>
      <c r="D46" s="136"/>
      <c r="E46" s="136"/>
      <c r="F46" s="136"/>
      <c r="G46" s="136"/>
      <c r="H46" s="136"/>
      <c r="I46" s="136"/>
      <c r="J46" s="136"/>
      <c r="K46" s="136"/>
      <c r="L46" s="136"/>
      <c r="M46" s="136"/>
      <c r="N46" s="136"/>
      <c r="O46" s="136"/>
      <c r="P46" s="136"/>
      <c r="Q46" s="136"/>
    </row>
    <row r="47" spans="1:28" s="5" customFormat="1" ht="11.4" x14ac:dyDescent="0.3">
      <c r="A47" s="7" t="s">
        <v>232</v>
      </c>
      <c r="B47" s="6"/>
      <c r="C47" s="6"/>
      <c r="D47" s="7"/>
      <c r="E47" s="7"/>
      <c r="F47" s="7"/>
      <c r="G47" s="7"/>
      <c r="H47" s="7"/>
      <c r="I47" s="7"/>
      <c r="J47" s="7"/>
      <c r="K47" s="7"/>
      <c r="L47" s="7"/>
      <c r="M47" s="7"/>
      <c r="N47" s="7"/>
      <c r="O47" s="7"/>
      <c r="P47" s="7"/>
      <c r="Q47" s="7"/>
    </row>
    <row r="48" spans="1:28" s="5" customFormat="1" ht="11.4" x14ac:dyDescent="0.3">
      <c r="A48" s="7" t="s">
        <v>233</v>
      </c>
      <c r="B48" s="6"/>
      <c r="C48" s="6"/>
      <c r="D48" s="7"/>
      <c r="E48" s="7"/>
      <c r="F48" s="7"/>
      <c r="G48" s="7"/>
      <c r="H48" s="7"/>
      <c r="I48" s="7"/>
      <c r="J48" s="7"/>
      <c r="K48" s="7"/>
      <c r="L48" s="7"/>
      <c r="M48" s="7"/>
      <c r="N48" s="7"/>
      <c r="O48" s="7"/>
      <c r="P48" s="7"/>
      <c r="Q48" s="7"/>
    </row>
    <row r="49" spans="1:17" s="5" customFormat="1" ht="11.4" x14ac:dyDescent="0.3">
      <c r="A49" s="136" t="s">
        <v>234</v>
      </c>
      <c r="B49" s="136"/>
      <c r="C49" s="136"/>
      <c r="D49" s="136"/>
      <c r="E49" s="136"/>
      <c r="F49" s="136"/>
      <c r="G49" s="136"/>
      <c r="H49" s="136"/>
      <c r="I49" s="136"/>
      <c r="J49" s="136"/>
      <c r="K49" s="136"/>
      <c r="L49" s="136"/>
      <c r="M49" s="136"/>
      <c r="N49" s="136"/>
      <c r="O49" s="136"/>
      <c r="P49" s="136"/>
      <c r="Q49" s="136"/>
    </row>
    <row r="50" spans="1:17" s="5" customFormat="1" ht="11.4" x14ac:dyDescent="0.3">
      <c r="A50" s="136" t="s">
        <v>235</v>
      </c>
      <c r="B50" s="136"/>
      <c r="C50" s="136"/>
      <c r="D50" s="136"/>
      <c r="E50" s="136"/>
      <c r="F50" s="136"/>
      <c r="G50" s="136"/>
      <c r="H50" s="136"/>
      <c r="I50" s="136"/>
      <c r="J50" s="136"/>
      <c r="K50" s="136"/>
      <c r="L50" s="136"/>
      <c r="M50" s="136"/>
      <c r="N50" s="136"/>
      <c r="O50" s="136"/>
      <c r="P50" s="136"/>
      <c r="Q50" s="136"/>
    </row>
    <row r="51" spans="1:17" s="5" customFormat="1" ht="11.4" x14ac:dyDescent="0.3">
      <c r="A51" s="136" t="s">
        <v>236</v>
      </c>
      <c r="B51" s="136"/>
      <c r="C51" s="136"/>
      <c r="D51" s="136"/>
      <c r="E51" s="136"/>
      <c r="F51" s="136"/>
      <c r="G51" s="136"/>
      <c r="H51" s="136"/>
      <c r="I51" s="136"/>
      <c r="J51" s="136"/>
      <c r="K51" s="136"/>
      <c r="L51" s="136"/>
      <c r="M51" s="136"/>
      <c r="N51" s="136"/>
      <c r="O51" s="136"/>
      <c r="P51" s="136"/>
      <c r="Q51" s="136"/>
    </row>
    <row r="52" spans="1:17" s="5" customFormat="1" ht="11.4" x14ac:dyDescent="0.3">
      <c r="A52" s="136" t="s">
        <v>237</v>
      </c>
      <c r="B52" s="136"/>
      <c r="C52" s="136"/>
      <c r="D52" s="136"/>
      <c r="E52" s="136"/>
      <c r="F52" s="136"/>
      <c r="G52" s="136"/>
      <c r="H52" s="136"/>
      <c r="I52" s="136"/>
      <c r="J52" s="136"/>
      <c r="K52" s="136"/>
      <c r="L52" s="136"/>
      <c r="M52" s="136"/>
      <c r="N52" s="136"/>
      <c r="O52" s="136"/>
      <c r="P52" s="136"/>
      <c r="Q52" s="136"/>
    </row>
    <row r="53" spans="1:17" s="5" customFormat="1" ht="11.4" x14ac:dyDescent="0.3">
      <c r="A53" s="136" t="s">
        <v>238</v>
      </c>
      <c r="B53" s="136"/>
      <c r="C53" s="136"/>
      <c r="D53" s="136"/>
      <c r="E53" s="136"/>
      <c r="F53" s="136"/>
      <c r="G53" s="136"/>
      <c r="H53" s="136"/>
      <c r="I53" s="136"/>
      <c r="J53" s="136"/>
      <c r="K53" s="136"/>
      <c r="L53" s="136"/>
      <c r="M53" s="136"/>
      <c r="N53" s="136"/>
      <c r="O53" s="136"/>
      <c r="P53" s="136"/>
      <c r="Q53" s="136"/>
    </row>
    <row r="54" spans="1:17" s="5" customFormat="1" ht="11.4" x14ac:dyDescent="0.3">
      <c r="A54" s="136" t="s">
        <v>239</v>
      </c>
      <c r="B54" s="136"/>
      <c r="C54" s="136"/>
      <c r="D54" s="136"/>
      <c r="E54" s="136"/>
      <c r="F54" s="136"/>
      <c r="G54" s="136"/>
      <c r="H54" s="136"/>
      <c r="I54" s="136"/>
      <c r="J54" s="136"/>
      <c r="K54" s="136"/>
      <c r="L54" s="136"/>
      <c r="M54" s="136"/>
      <c r="N54" s="136"/>
      <c r="O54" s="136"/>
      <c r="P54" s="136"/>
      <c r="Q54" s="136"/>
    </row>
  </sheetData>
  <mergeCells count="97">
    <mergeCell ref="A1:Q1"/>
    <mergeCell ref="A39:Q39"/>
    <mergeCell ref="A51:Q51"/>
    <mergeCell ref="A52:Q52"/>
    <mergeCell ref="A53:Q53"/>
    <mergeCell ref="P3:Q3"/>
    <mergeCell ref="E3:L3"/>
    <mergeCell ref="C7:D7"/>
    <mergeCell ref="A50:Q50"/>
    <mergeCell ref="I7:K7"/>
    <mergeCell ref="A45:Q45"/>
    <mergeCell ref="A46:Q46"/>
    <mergeCell ref="A49:Q49"/>
    <mergeCell ref="A10:Q10"/>
    <mergeCell ref="A27:F27"/>
    <mergeCell ref="J26:K27"/>
    <mergeCell ref="A13:Q13"/>
    <mergeCell ref="A17:F17"/>
    <mergeCell ref="G17:I17"/>
    <mergeCell ref="J17:K17"/>
    <mergeCell ref="L17:Q17"/>
    <mergeCell ref="A18:F19"/>
    <mergeCell ref="G18:I19"/>
    <mergeCell ref="J18:K19"/>
    <mergeCell ref="L18:P19"/>
    <mergeCell ref="Q18:Q19"/>
    <mergeCell ref="G22:I22"/>
    <mergeCell ref="J22:K22"/>
    <mergeCell ref="L22:P22"/>
    <mergeCell ref="A23:F23"/>
    <mergeCell ref="G23:I23"/>
    <mergeCell ref="J23:K23"/>
    <mergeCell ref="L23:P23"/>
    <mergeCell ref="A54:Q54"/>
    <mergeCell ref="G25:I25"/>
    <mergeCell ref="J25:K25"/>
    <mergeCell ref="L25:P25"/>
    <mergeCell ref="A20:F20"/>
    <mergeCell ref="G20:I20"/>
    <mergeCell ref="L24:P24"/>
    <mergeCell ref="A22:F22"/>
    <mergeCell ref="A35:F35"/>
    <mergeCell ref="G35:I35"/>
    <mergeCell ref="J35:K35"/>
    <mergeCell ref="L35:P35"/>
    <mergeCell ref="A31:F31"/>
    <mergeCell ref="G31:I31"/>
    <mergeCell ref="J31:K31"/>
    <mergeCell ref="L31:P31"/>
    <mergeCell ref="A9:Q9"/>
    <mergeCell ref="A28:F28"/>
    <mergeCell ref="G28:I28"/>
    <mergeCell ref="J28:K28"/>
    <mergeCell ref="L28:P28"/>
    <mergeCell ref="J20:K20"/>
    <mergeCell ref="L20:P20"/>
    <mergeCell ref="A21:F21"/>
    <mergeCell ref="G21:I21"/>
    <mergeCell ref="J21:K21"/>
    <mergeCell ref="L21:P21"/>
    <mergeCell ref="A26:F26"/>
    <mergeCell ref="A24:F24"/>
    <mergeCell ref="G24:I24"/>
    <mergeCell ref="J24:K24"/>
    <mergeCell ref="A25:F25"/>
    <mergeCell ref="A37:F37"/>
    <mergeCell ref="G37:I37"/>
    <mergeCell ref="J37:K37"/>
    <mergeCell ref="L37:P37"/>
    <mergeCell ref="A12:Q12"/>
    <mergeCell ref="A33:F33"/>
    <mergeCell ref="G33:I33"/>
    <mergeCell ref="J33:K33"/>
    <mergeCell ref="L33:P33"/>
    <mergeCell ref="A32:F32"/>
    <mergeCell ref="G32:I32"/>
    <mergeCell ref="J32:K32"/>
    <mergeCell ref="L32:P32"/>
    <mergeCell ref="A34:F34"/>
    <mergeCell ref="G34:I34"/>
    <mergeCell ref="J34:K34"/>
    <mergeCell ref="G26:I27"/>
    <mergeCell ref="L26:P27"/>
    <mergeCell ref="Q26:Q27"/>
    <mergeCell ref="A36:F36"/>
    <mergeCell ref="G36:I36"/>
    <mergeCell ref="J36:K36"/>
    <mergeCell ref="L36:P36"/>
    <mergeCell ref="L34:P34"/>
    <mergeCell ref="A29:F29"/>
    <mergeCell ref="G29:I29"/>
    <mergeCell ref="J29:K29"/>
    <mergeCell ref="L29:P29"/>
    <mergeCell ref="A30:F30"/>
    <mergeCell ref="G30:I30"/>
    <mergeCell ref="J30:K30"/>
    <mergeCell ref="L30:P30"/>
  </mergeCells>
  <conditionalFormatting sqref="J20:K25 J28:K37 J26">
    <cfRule type="containsText" dxfId="62" priority="1" operator="containsText" text="L">
      <formula>NOT(ISERROR(SEARCH("L",J20)))</formula>
    </cfRule>
    <cfRule type="containsText" dxfId="61" priority="2" operator="containsText" text="M">
      <formula>NOT(ISERROR(SEARCH("M",J20)))</formula>
    </cfRule>
    <cfRule type="containsText" dxfId="60" priority="3" operator="containsText" text="H">
      <formula>NOT(ISERROR(SEARCH("H",J20)))</formula>
    </cfRule>
  </conditionalFormatting>
  <hyperlinks>
    <hyperlink ref="A10" r:id="rId1" xr:uid="{00000000-0004-0000-0400-000000000000}"/>
    <hyperlink ref="A27:F27" r:id="rId2" display="SH2OUT Guide to Water Quality for Open Water Events" xr:uid="{00000000-0004-0000-0400-000001000000}"/>
  </hyperlinks>
  <pageMargins left="0.70866141732283472" right="0.70866141732283472" top="0.55118110236220474" bottom="0.55118110236220474" header="0.31496062992125984" footer="0.31496062992125984"/>
  <pageSetup paperSize="9" orientation="landscape" r:id="rId3"/>
  <headerFooter scaleWithDoc="0" alignWithMargins="0"/>
  <drawing r:id="rId4"/>
  <legacyDrawingHF r:id="rId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'Dropdown Options'!$E$1:$E$6</xm:f>
          </x14:formula1>
          <xm:sqref>K28:K37 K20:K25 J28:J37 J20:J25 J26:K27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4EC1E0"/>
  </sheetPr>
  <dimension ref="A1:Z92"/>
  <sheetViews>
    <sheetView topLeftCell="A17" zoomScale="115" zoomScaleNormal="115" zoomScaleSheetLayoutView="100" workbookViewId="0">
      <selection activeCell="L18" sqref="L18:Q18"/>
    </sheetView>
  </sheetViews>
  <sheetFormatPr defaultColWidth="9.28515625" defaultRowHeight="14.4" x14ac:dyDescent="0.3"/>
  <cols>
    <col min="1" max="1" width="4.7109375" style="2" customWidth="1"/>
    <col min="2" max="2" width="8.85546875" style="4" customWidth="1"/>
    <col min="3" max="3" width="6.42578125" style="4" customWidth="1"/>
    <col min="4" max="4" width="7.42578125" style="2" customWidth="1"/>
    <col min="5" max="5" width="12.42578125" style="2" customWidth="1"/>
    <col min="6" max="9" width="10" style="2" customWidth="1"/>
    <col min="10" max="10" width="10.28515625" style="2" customWidth="1"/>
    <col min="11" max="11" width="3" style="2" customWidth="1"/>
    <col min="12" max="12" width="6.7109375" style="2" customWidth="1"/>
    <col min="13" max="13" width="10" style="2" customWidth="1"/>
    <col min="14" max="14" width="25" style="2" customWidth="1"/>
    <col min="15" max="16" width="10" style="2" customWidth="1"/>
    <col min="17" max="18" width="9.140625" style="2" customWidth="1"/>
    <col min="19" max="22" width="9.28515625" style="2"/>
    <col min="23" max="23" width="49.140625" style="2" hidden="1" customWidth="1"/>
    <col min="24" max="24" width="70" style="2" hidden="1" customWidth="1"/>
    <col min="25" max="25" width="41.7109375" style="2" hidden="1" customWidth="1"/>
    <col min="26" max="26" width="44.140625" style="2" hidden="1" customWidth="1"/>
    <col min="27" max="16384" width="9.28515625" style="2"/>
  </cols>
  <sheetData>
    <row r="1" spans="1:24" s="11" customFormat="1" ht="21" customHeight="1" x14ac:dyDescent="0.3">
      <c r="A1" s="60" t="s">
        <v>95</v>
      </c>
      <c r="B1" s="60"/>
      <c r="C1" s="60"/>
      <c r="D1" s="60"/>
      <c r="E1" s="60"/>
      <c r="F1" s="60"/>
      <c r="G1" s="60"/>
      <c r="H1" s="60"/>
      <c r="I1" s="60"/>
      <c r="J1" s="60"/>
      <c r="K1" s="60"/>
      <c r="L1" s="60"/>
      <c r="M1" s="60"/>
      <c r="N1" s="60"/>
      <c r="O1" s="60"/>
      <c r="P1" s="60"/>
      <c r="Q1" s="60"/>
      <c r="R1" s="93"/>
    </row>
    <row r="2" spans="1:24" ht="3.75" customHeight="1" x14ac:dyDescent="0.3"/>
    <row r="3" spans="1:24" s="36" customFormat="1" ht="13.5" customHeight="1" x14ac:dyDescent="0.3">
      <c r="A3" s="48" t="s">
        <v>250</v>
      </c>
      <c r="B3" s="2"/>
      <c r="C3" s="2"/>
      <c r="D3" s="2"/>
      <c r="E3" s="2"/>
      <c r="F3" s="2"/>
      <c r="G3" s="2"/>
      <c r="H3" s="2"/>
      <c r="I3" s="2"/>
      <c r="J3" s="2"/>
      <c r="K3" s="2"/>
      <c r="L3" s="2"/>
      <c r="M3" s="2"/>
      <c r="N3" s="2"/>
      <c r="O3" s="2"/>
      <c r="P3" s="2"/>
      <c r="Q3" s="2"/>
      <c r="R3" s="2"/>
      <c r="W3" s="37"/>
      <c r="X3" s="37"/>
    </row>
    <row r="4" spans="1:24" x14ac:dyDescent="0.3">
      <c r="A4" s="50" t="s">
        <v>263</v>
      </c>
    </row>
    <row r="5" spans="1:24" ht="3.75" customHeight="1" x14ac:dyDescent="0.3"/>
    <row r="6" spans="1:24" x14ac:dyDescent="0.3">
      <c r="A6" s="152" t="s">
        <v>25</v>
      </c>
      <c r="B6" s="152"/>
      <c r="C6" s="152"/>
      <c r="D6" s="152"/>
      <c r="E6" s="152"/>
      <c r="F6" s="152"/>
      <c r="G6" s="152"/>
      <c r="H6" s="152"/>
      <c r="I6" s="152"/>
      <c r="J6" s="152"/>
      <c r="K6" s="152"/>
      <c r="L6" s="152"/>
      <c r="M6" s="152"/>
    </row>
    <row r="7" spans="1:24" s="8" customFormat="1" ht="45" customHeight="1" x14ac:dyDescent="0.3">
      <c r="A7" s="140" t="s">
        <v>350</v>
      </c>
      <c r="B7" s="140"/>
      <c r="C7" s="140"/>
      <c r="D7" s="140"/>
      <c r="E7" s="140"/>
      <c r="F7" s="140"/>
      <c r="G7" s="140"/>
      <c r="H7" s="140"/>
      <c r="I7" s="140"/>
      <c r="J7" s="140"/>
      <c r="K7" s="140"/>
      <c r="L7" s="140"/>
      <c r="M7" s="140"/>
      <c r="N7" s="140"/>
      <c r="O7" s="140"/>
      <c r="P7" s="140"/>
      <c r="Q7" s="140"/>
      <c r="R7" s="140"/>
    </row>
    <row r="8" spans="1:24" ht="3.75" customHeight="1" x14ac:dyDescent="0.3"/>
    <row r="9" spans="1:24" x14ac:dyDescent="0.3">
      <c r="A9" s="2" t="s">
        <v>248</v>
      </c>
    </row>
    <row r="10" spans="1:24" ht="3.75" customHeight="1" x14ac:dyDescent="0.3"/>
    <row r="11" spans="1:24" x14ac:dyDescent="0.3">
      <c r="A11" s="91" t="s">
        <v>195</v>
      </c>
      <c r="B11" s="91"/>
      <c r="C11" s="91"/>
      <c r="D11" s="91"/>
      <c r="E11" s="91"/>
      <c r="F11" s="91"/>
      <c r="G11" s="91" t="s">
        <v>14</v>
      </c>
      <c r="H11" s="91"/>
      <c r="I11" s="91"/>
      <c r="J11" s="91" t="s">
        <v>31</v>
      </c>
      <c r="K11" s="91"/>
      <c r="L11" s="91" t="s">
        <v>33</v>
      </c>
      <c r="M11" s="91"/>
      <c r="N11" s="91"/>
      <c r="O11" s="91"/>
      <c r="P11" s="91"/>
      <c r="Q11" s="91"/>
      <c r="R11" s="91"/>
    </row>
    <row r="12" spans="1:24" ht="31.5" customHeight="1" x14ac:dyDescent="0.3">
      <c r="A12" s="86" t="s">
        <v>196</v>
      </c>
      <c r="B12" s="86"/>
      <c r="C12" s="86"/>
      <c r="D12" s="86"/>
      <c r="E12" s="86"/>
      <c r="F12" s="86"/>
      <c r="G12" s="117" t="s">
        <v>107</v>
      </c>
      <c r="H12" s="117"/>
      <c r="I12" s="117"/>
      <c r="J12" s="117" t="s">
        <v>38</v>
      </c>
      <c r="K12" s="117"/>
      <c r="L12" s="121" t="s">
        <v>266</v>
      </c>
      <c r="M12" s="121"/>
      <c r="N12" s="121"/>
      <c r="O12" s="121"/>
      <c r="P12" s="121"/>
      <c r="Q12" s="121"/>
      <c r="R12" s="33" t="s">
        <v>74</v>
      </c>
    </row>
    <row r="13" spans="1:24" s="39" customFormat="1" ht="36" x14ac:dyDescent="0.3">
      <c r="A13" s="99" t="s">
        <v>109</v>
      </c>
      <c r="B13" s="99"/>
      <c r="C13" s="99"/>
      <c r="D13" s="99"/>
      <c r="E13" s="99"/>
      <c r="F13" s="99"/>
      <c r="G13" s="100" t="s">
        <v>75</v>
      </c>
      <c r="H13" s="100"/>
      <c r="I13" s="100"/>
      <c r="J13" s="101" t="s">
        <v>351</v>
      </c>
      <c r="K13" s="102"/>
      <c r="L13" s="103" t="s">
        <v>79</v>
      </c>
      <c r="M13" s="104"/>
      <c r="N13" s="104"/>
      <c r="O13" s="104"/>
      <c r="P13" s="104"/>
      <c r="Q13" s="105"/>
      <c r="R13" s="40" t="s">
        <v>293</v>
      </c>
      <c r="W13" s="37" t="str">
        <f>A13</f>
        <v>Interaction with other users - vehicles, horse riders, pedestrians, non-event cyclists</v>
      </c>
      <c r="X13" s="37" t="str">
        <f>L13</f>
        <v>All required agencies, landowners and stakeholders along route notified. Advance notification signage displayed as agencies require. Cycle course to be clearly signed for awareness of other road users.</v>
      </c>
    </row>
    <row r="14" spans="1:24" s="36" customFormat="1" ht="36" x14ac:dyDescent="0.3">
      <c r="A14" s="99" t="s">
        <v>258</v>
      </c>
      <c r="B14" s="99"/>
      <c r="C14" s="99"/>
      <c r="D14" s="99"/>
      <c r="E14" s="99"/>
      <c r="F14" s="99"/>
      <c r="G14" s="100" t="s">
        <v>35</v>
      </c>
      <c r="H14" s="100"/>
      <c r="I14" s="100"/>
      <c r="J14" s="101" t="s">
        <v>351</v>
      </c>
      <c r="K14" s="102"/>
      <c r="L14" s="103" t="s">
        <v>310</v>
      </c>
      <c r="M14" s="104"/>
      <c r="N14" s="104"/>
      <c r="O14" s="104"/>
      <c r="P14" s="104"/>
      <c r="Q14" s="105"/>
      <c r="R14" s="40" t="s">
        <v>293</v>
      </c>
      <c r="W14" s="37" t="str">
        <f t="shared" ref="W14" si="0">A14</f>
        <v>Road defects e.g. potholes, poor surface</v>
      </c>
      <c r="X14" s="37" t="str">
        <f t="shared" ref="X14" si="1">L14</f>
        <v>Report defects to local highways for repair, provide additional warning signage, highlight with spray paint. COURSE CHECKED ON MORNING OF RACE AND ANY ISSUES DETAILED IN PRE RACE BRIEFING.</v>
      </c>
    </row>
    <row r="15" spans="1:24" s="36" customFormat="1" ht="24" x14ac:dyDescent="0.3">
      <c r="A15" s="99" t="s">
        <v>76</v>
      </c>
      <c r="B15" s="99"/>
      <c r="C15" s="99"/>
      <c r="D15" s="99"/>
      <c r="E15" s="99"/>
      <c r="F15" s="99"/>
      <c r="G15" s="100" t="s">
        <v>73</v>
      </c>
      <c r="H15" s="100"/>
      <c r="I15" s="100"/>
      <c r="J15" s="101" t="s">
        <v>351</v>
      </c>
      <c r="K15" s="102"/>
      <c r="L15" s="103" t="s">
        <v>78</v>
      </c>
      <c r="M15" s="104"/>
      <c r="N15" s="104"/>
      <c r="O15" s="104"/>
      <c r="P15" s="104"/>
      <c r="Q15" s="105"/>
      <c r="R15" s="40" t="s">
        <v>293</v>
      </c>
      <c r="W15" s="37" t="str">
        <f t="shared" ref="W15:W19" si="2">A15</f>
        <v>Competitors unfamiliar with cycling regulations</v>
      </c>
      <c r="X15" s="37" t="str">
        <f t="shared" ref="X15:X19" si="3">L15</f>
        <v>Competitors to adhere to Highway Code/relevant traffic laws. Event run under British Triathlon Competition Rules. Links to information provided in advance.</v>
      </c>
    </row>
    <row r="16" spans="1:24" s="36" customFormat="1" ht="48" x14ac:dyDescent="0.3">
      <c r="A16" s="99" t="s">
        <v>77</v>
      </c>
      <c r="B16" s="99"/>
      <c r="C16" s="99"/>
      <c r="D16" s="99"/>
      <c r="E16" s="99"/>
      <c r="F16" s="99"/>
      <c r="G16" s="100" t="s">
        <v>35</v>
      </c>
      <c r="H16" s="100"/>
      <c r="I16" s="100"/>
      <c r="J16" s="101" t="s">
        <v>286</v>
      </c>
      <c r="K16" s="102"/>
      <c r="L16" s="103" t="s">
        <v>385</v>
      </c>
      <c r="M16" s="104"/>
      <c r="N16" s="104"/>
      <c r="O16" s="104"/>
      <c r="P16" s="104"/>
      <c r="Q16" s="105"/>
      <c r="R16" s="40" t="s">
        <v>293</v>
      </c>
      <c r="W16" s="37" t="str">
        <f t="shared" si="2"/>
        <v>Competitors unfamiliar with route</v>
      </c>
      <c r="X16" s="37" t="str">
        <f t="shared" si="3"/>
        <v>Cycle route to be made available to competitors in advance in Audax-style written instructions AND as GPX file - pre-race practice of the route is encouraged. Cycle course to be clearly signed for competitors and key points identified in pre-race briefing. 'Broom wagon' to follow last competitor home.</v>
      </c>
    </row>
    <row r="17" spans="1:24" s="36" customFormat="1" ht="60" x14ac:dyDescent="0.3">
      <c r="A17" s="99" t="s">
        <v>80</v>
      </c>
      <c r="B17" s="99"/>
      <c r="C17" s="99"/>
      <c r="D17" s="99"/>
      <c r="E17" s="99"/>
      <c r="F17" s="99"/>
      <c r="G17" s="100" t="s">
        <v>81</v>
      </c>
      <c r="H17" s="100"/>
      <c r="I17" s="100"/>
      <c r="J17" s="101" t="s">
        <v>286</v>
      </c>
      <c r="K17" s="102"/>
      <c r="L17" s="103" t="s">
        <v>227</v>
      </c>
      <c r="M17" s="104"/>
      <c r="N17" s="104"/>
      <c r="O17" s="104"/>
      <c r="P17" s="104"/>
      <c r="Q17" s="105"/>
      <c r="R17" s="40" t="s">
        <v>293</v>
      </c>
      <c r="W17" s="37" t="str">
        <f t="shared" si="2"/>
        <v>Marshals on course</v>
      </c>
      <c r="X17" s="37" t="str">
        <f t="shared" si="3"/>
        <v>Marshals to be briefed before being stationed on course. Marshals to wear hi-viz clothing and have radio/phone contact with event HQ. Marshals to be provided with whistles and flags where required. Marshals to only inform competitors and not instruct traffic unless permission received and appropriate qualification held, or in an emergency situation.</v>
      </c>
    </row>
    <row r="18" spans="1:24" s="36" customFormat="1" ht="27" customHeight="1" x14ac:dyDescent="0.3">
      <c r="A18" s="99"/>
      <c r="B18" s="99"/>
      <c r="C18" s="99"/>
      <c r="D18" s="99"/>
      <c r="E18" s="99"/>
      <c r="F18" s="99"/>
      <c r="G18" s="100"/>
      <c r="H18" s="100"/>
      <c r="I18" s="100"/>
      <c r="J18" s="101"/>
      <c r="K18" s="102"/>
      <c r="L18" s="103"/>
      <c r="M18" s="104"/>
      <c r="N18" s="104"/>
      <c r="O18" s="104"/>
      <c r="P18" s="104"/>
      <c r="Q18" s="105"/>
      <c r="R18" s="40"/>
      <c r="W18" s="37">
        <f t="shared" si="2"/>
        <v>0</v>
      </c>
      <c r="X18" s="37">
        <f t="shared" si="3"/>
        <v>0</v>
      </c>
    </row>
    <row r="19" spans="1:24" s="36" customFormat="1" ht="27" customHeight="1" x14ac:dyDescent="0.3">
      <c r="A19" s="99"/>
      <c r="B19" s="99"/>
      <c r="C19" s="99"/>
      <c r="D19" s="99"/>
      <c r="E19" s="99"/>
      <c r="F19" s="99"/>
      <c r="G19" s="100"/>
      <c r="H19" s="100"/>
      <c r="I19" s="100"/>
      <c r="J19" s="101"/>
      <c r="K19" s="102"/>
      <c r="L19" s="103"/>
      <c r="M19" s="104"/>
      <c r="N19" s="104"/>
      <c r="O19" s="104"/>
      <c r="P19" s="104"/>
      <c r="Q19" s="105"/>
      <c r="R19" s="40"/>
      <c r="W19" s="37">
        <f t="shared" si="2"/>
        <v>0</v>
      </c>
      <c r="X19" s="37">
        <f t="shared" si="3"/>
        <v>0</v>
      </c>
    </row>
    <row r="21" spans="1:24" ht="3.75" customHeight="1" x14ac:dyDescent="0.3"/>
    <row r="22" spans="1:24" x14ac:dyDescent="0.3">
      <c r="A22" s="2" t="s">
        <v>249</v>
      </c>
    </row>
    <row r="23" spans="1:24" ht="3.75" customHeight="1" x14ac:dyDescent="0.3"/>
    <row r="24" spans="1:24" s="5" customFormat="1" ht="13.5" customHeight="1" x14ac:dyDescent="0.3">
      <c r="A24" s="141" t="s">
        <v>252</v>
      </c>
      <c r="B24" s="141"/>
      <c r="C24" s="141"/>
      <c r="D24" s="141"/>
      <c r="E24" s="141"/>
      <c r="F24" s="141"/>
      <c r="G24" s="141"/>
      <c r="H24" s="141"/>
      <c r="I24" s="141"/>
      <c r="J24" s="141"/>
      <c r="K24" s="141"/>
      <c r="L24" s="141"/>
      <c r="M24" s="141"/>
      <c r="N24" s="141"/>
      <c r="O24" s="141"/>
      <c r="P24" s="141"/>
      <c r="Q24" s="141"/>
      <c r="R24" s="141"/>
    </row>
    <row r="25" spans="1:24" s="5" customFormat="1" ht="11.4" x14ac:dyDescent="0.3">
      <c r="A25" s="7" t="s">
        <v>20</v>
      </c>
      <c r="B25" s="6"/>
      <c r="C25" s="6"/>
      <c r="D25" s="7"/>
      <c r="E25" s="7"/>
      <c r="F25" s="7"/>
      <c r="G25" s="7"/>
      <c r="H25" s="7"/>
      <c r="I25" s="7"/>
      <c r="J25" s="7"/>
      <c r="K25" s="7"/>
      <c r="L25" s="7"/>
      <c r="M25" s="7"/>
      <c r="N25" s="7"/>
      <c r="O25" s="7"/>
      <c r="P25" s="7"/>
      <c r="Q25" s="7"/>
      <c r="R25" s="7"/>
    </row>
    <row r="26" spans="1:24" s="5" customFormat="1" ht="11.4" x14ac:dyDescent="0.3">
      <c r="A26" s="7" t="s">
        <v>15</v>
      </c>
      <c r="B26" s="6"/>
      <c r="C26" s="6"/>
      <c r="D26" s="7"/>
      <c r="E26" s="7"/>
      <c r="F26" s="7"/>
      <c r="G26" s="7"/>
      <c r="H26" s="7"/>
      <c r="I26" s="7"/>
      <c r="J26" s="7"/>
      <c r="K26" s="7"/>
      <c r="L26" s="7"/>
      <c r="M26" s="7"/>
      <c r="N26" s="7"/>
      <c r="O26" s="7"/>
      <c r="P26" s="7"/>
      <c r="Q26" s="7"/>
      <c r="R26" s="7"/>
    </row>
    <row r="27" spans="1:24" s="5" customFormat="1" ht="11.4" x14ac:dyDescent="0.3">
      <c r="A27" s="7" t="s">
        <v>16</v>
      </c>
      <c r="B27" s="6"/>
      <c r="C27" s="6"/>
      <c r="D27" s="7"/>
      <c r="E27" s="7"/>
      <c r="F27" s="7"/>
      <c r="G27" s="7"/>
      <c r="H27" s="7"/>
      <c r="I27" s="7"/>
      <c r="J27" s="7"/>
      <c r="K27" s="7"/>
      <c r="L27" s="7"/>
      <c r="M27" s="7"/>
      <c r="N27" s="7"/>
      <c r="O27" s="7"/>
      <c r="P27" s="7"/>
      <c r="Q27" s="7"/>
      <c r="R27" s="7"/>
    </row>
    <row r="28" spans="1:24" s="5" customFormat="1" ht="11.4" x14ac:dyDescent="0.3">
      <c r="A28" s="7" t="s">
        <v>17</v>
      </c>
      <c r="B28" s="6"/>
      <c r="C28" s="6"/>
      <c r="D28" s="7"/>
      <c r="E28" s="7"/>
      <c r="F28" s="7"/>
      <c r="G28" s="7"/>
      <c r="H28" s="7"/>
      <c r="I28" s="7"/>
      <c r="J28" s="7"/>
      <c r="K28" s="7"/>
      <c r="L28" s="7"/>
      <c r="M28" s="7"/>
      <c r="N28" s="7"/>
      <c r="O28" s="7"/>
      <c r="P28" s="7"/>
      <c r="Q28" s="7"/>
      <c r="R28" s="7"/>
    </row>
    <row r="29" spans="1:24" s="5" customFormat="1" ht="11.4" x14ac:dyDescent="0.3">
      <c r="A29" s="7" t="s">
        <v>70</v>
      </c>
      <c r="B29" s="6"/>
      <c r="C29" s="6"/>
      <c r="D29" s="7"/>
      <c r="E29" s="7"/>
      <c r="F29" s="7"/>
      <c r="G29" s="7"/>
      <c r="H29" s="7"/>
      <c r="I29" s="7"/>
      <c r="J29" s="7"/>
      <c r="K29" s="7"/>
      <c r="L29" s="7"/>
      <c r="M29" s="7"/>
      <c r="N29" s="7"/>
      <c r="O29" s="7"/>
      <c r="P29" s="7"/>
      <c r="Q29" s="7"/>
      <c r="R29" s="7"/>
    </row>
    <row r="30" spans="1:24" s="5" customFormat="1" ht="11.4" x14ac:dyDescent="0.3">
      <c r="A30" s="7" t="s">
        <v>18</v>
      </c>
      <c r="B30" s="6"/>
      <c r="C30" s="6"/>
      <c r="D30" s="7"/>
      <c r="E30" s="7"/>
      <c r="F30" s="7"/>
      <c r="G30" s="7"/>
      <c r="H30" s="7"/>
      <c r="I30" s="7"/>
      <c r="J30" s="7"/>
      <c r="K30" s="7"/>
      <c r="L30" s="7"/>
      <c r="M30" s="7"/>
      <c r="N30" s="7"/>
      <c r="O30" s="7"/>
      <c r="P30" s="7"/>
      <c r="Q30" s="7"/>
      <c r="R30" s="7"/>
    </row>
    <row r="31" spans="1:24" s="5" customFormat="1" ht="11.4" x14ac:dyDescent="0.3">
      <c r="A31" s="7" t="s">
        <v>19</v>
      </c>
      <c r="B31" s="6"/>
      <c r="C31" s="6"/>
      <c r="D31" s="7"/>
      <c r="E31" s="7"/>
      <c r="F31" s="7"/>
      <c r="G31" s="7"/>
      <c r="H31" s="7"/>
      <c r="I31" s="7"/>
      <c r="J31" s="7"/>
      <c r="K31" s="7"/>
      <c r="L31" s="7"/>
      <c r="M31" s="7"/>
      <c r="N31" s="7"/>
      <c r="O31" s="7"/>
      <c r="P31" s="7"/>
      <c r="Q31" s="7"/>
      <c r="R31" s="7"/>
    </row>
    <row r="32" spans="1:24" ht="3.75" customHeight="1" x14ac:dyDescent="0.3"/>
    <row r="33" spans="1:26" s="5" customFormat="1" ht="11.4" x14ac:dyDescent="0.3">
      <c r="A33" s="47" t="s">
        <v>21</v>
      </c>
      <c r="B33" s="6"/>
      <c r="C33" s="6"/>
      <c r="D33" s="7"/>
      <c r="E33" s="7"/>
      <c r="F33" s="7"/>
      <c r="G33" s="7"/>
      <c r="H33" s="7"/>
      <c r="I33" s="7"/>
      <c r="J33" s="7"/>
      <c r="K33" s="7"/>
      <c r="L33" s="7"/>
      <c r="M33" s="7"/>
      <c r="N33" s="7"/>
      <c r="O33" s="7"/>
      <c r="P33" s="7"/>
      <c r="Q33" s="7"/>
      <c r="R33" s="7"/>
    </row>
    <row r="34" spans="1:26" s="5" customFormat="1" ht="11.4" x14ac:dyDescent="0.3">
      <c r="A34" s="7" t="s">
        <v>47</v>
      </c>
      <c r="B34" s="6"/>
      <c r="C34" s="6"/>
      <c r="D34" s="7"/>
      <c r="E34" s="7"/>
      <c r="F34" s="7"/>
      <c r="G34" s="7"/>
      <c r="H34" s="7"/>
      <c r="I34" s="7"/>
      <c r="J34" s="7"/>
      <c r="K34" s="7"/>
      <c r="L34" s="7"/>
      <c r="M34" s="7"/>
      <c r="N34" s="7"/>
      <c r="O34" s="7"/>
      <c r="P34" s="7"/>
      <c r="Q34" s="7"/>
      <c r="R34" s="7"/>
    </row>
    <row r="35" spans="1:26" s="5" customFormat="1" ht="11.4" x14ac:dyDescent="0.3">
      <c r="A35" s="7" t="s">
        <v>22</v>
      </c>
      <c r="B35" s="6"/>
      <c r="C35" s="6"/>
      <c r="D35" s="7"/>
      <c r="E35" s="7"/>
      <c r="F35" s="7"/>
      <c r="G35" s="7"/>
      <c r="H35" s="7"/>
      <c r="I35" s="7"/>
      <c r="J35" s="7"/>
      <c r="K35" s="7"/>
      <c r="L35" s="7"/>
      <c r="M35" s="7"/>
      <c r="N35" s="7"/>
      <c r="O35" s="7"/>
      <c r="P35" s="7"/>
      <c r="Q35" s="7"/>
      <c r="R35" s="7"/>
    </row>
    <row r="36" spans="1:26" s="5" customFormat="1" ht="11.4" x14ac:dyDescent="0.3">
      <c r="A36" s="7" t="s">
        <v>71</v>
      </c>
      <c r="B36" s="6"/>
      <c r="C36" s="6"/>
      <c r="D36" s="7"/>
      <c r="E36" s="7"/>
      <c r="F36" s="7"/>
      <c r="G36" s="7"/>
      <c r="H36" s="7"/>
      <c r="I36" s="7"/>
      <c r="J36" s="7"/>
      <c r="K36" s="7"/>
      <c r="L36" s="7"/>
      <c r="M36" s="7"/>
      <c r="N36" s="7"/>
      <c r="O36" s="7"/>
      <c r="P36" s="7"/>
      <c r="Q36" s="7"/>
      <c r="R36" s="7"/>
    </row>
    <row r="37" spans="1:26" s="5" customFormat="1" ht="11.4" x14ac:dyDescent="0.3">
      <c r="A37" s="7" t="s">
        <v>23</v>
      </c>
      <c r="B37" s="6"/>
      <c r="C37" s="6"/>
      <c r="D37" s="7"/>
      <c r="E37" s="7"/>
      <c r="F37" s="7"/>
      <c r="G37" s="7"/>
      <c r="H37" s="7"/>
      <c r="I37" s="7"/>
      <c r="J37" s="7"/>
      <c r="K37" s="7"/>
      <c r="L37" s="7"/>
      <c r="M37" s="7"/>
      <c r="N37" s="7"/>
      <c r="O37" s="7"/>
      <c r="P37" s="7"/>
      <c r="Q37" s="7"/>
      <c r="R37" s="7"/>
    </row>
    <row r="38" spans="1:26" s="5" customFormat="1" ht="11.4" x14ac:dyDescent="0.3">
      <c r="A38" s="7" t="s">
        <v>24</v>
      </c>
      <c r="B38" s="6"/>
      <c r="C38" s="6"/>
      <c r="D38" s="7"/>
      <c r="E38" s="7"/>
      <c r="F38" s="7"/>
      <c r="G38" s="7"/>
      <c r="H38" s="7"/>
      <c r="I38" s="7"/>
      <c r="J38" s="7"/>
      <c r="K38" s="7"/>
      <c r="L38" s="7"/>
      <c r="M38" s="7"/>
      <c r="N38" s="7"/>
      <c r="O38" s="7"/>
      <c r="P38" s="7"/>
      <c r="Q38" s="7"/>
      <c r="R38" s="7"/>
    </row>
    <row r="39" spans="1:26" ht="3.75" customHeight="1" x14ac:dyDescent="0.3"/>
    <row r="40" spans="1:26" ht="15" customHeight="1" x14ac:dyDescent="0.3">
      <c r="A40" s="91" t="s">
        <v>195</v>
      </c>
      <c r="B40" s="91"/>
      <c r="C40" s="91"/>
      <c r="D40" s="91"/>
      <c r="E40" s="91"/>
      <c r="F40" s="91"/>
      <c r="G40" s="91"/>
      <c r="H40" s="91"/>
      <c r="I40" s="91" t="s">
        <v>14</v>
      </c>
      <c r="J40" s="91"/>
      <c r="K40" s="90" t="s">
        <v>69</v>
      </c>
      <c r="L40" s="90"/>
      <c r="M40" s="91" t="s">
        <v>33</v>
      </c>
      <c r="N40" s="91"/>
      <c r="O40" s="91"/>
      <c r="P40" s="91"/>
      <c r="Q40" s="91"/>
      <c r="R40" s="91"/>
    </row>
    <row r="41" spans="1:26" ht="15" customHeight="1" x14ac:dyDescent="0.3">
      <c r="A41" s="149" t="s">
        <v>27</v>
      </c>
      <c r="B41" s="148" t="s">
        <v>68</v>
      </c>
      <c r="C41" s="117" t="s">
        <v>322</v>
      </c>
      <c r="D41" s="117" t="s">
        <v>28</v>
      </c>
      <c r="E41" s="150" t="s">
        <v>210</v>
      </c>
      <c r="F41" s="151"/>
      <c r="G41" s="151"/>
      <c r="H41" s="151"/>
      <c r="I41" s="117" t="s">
        <v>26</v>
      </c>
      <c r="J41" s="117"/>
      <c r="K41" s="117" t="s">
        <v>38</v>
      </c>
      <c r="L41" s="117"/>
      <c r="M41" s="121" t="s">
        <v>211</v>
      </c>
      <c r="N41" s="121"/>
      <c r="O41" s="121"/>
      <c r="P41" s="24" t="s">
        <v>30</v>
      </c>
      <c r="Q41" s="91" t="s">
        <v>29</v>
      </c>
      <c r="R41" s="91"/>
    </row>
    <row r="42" spans="1:26" ht="31.5" customHeight="1" x14ac:dyDescent="0.3">
      <c r="A42" s="149"/>
      <c r="B42" s="148"/>
      <c r="C42" s="117"/>
      <c r="D42" s="117"/>
      <c r="E42" s="151"/>
      <c r="F42" s="151"/>
      <c r="G42" s="151"/>
      <c r="H42" s="151"/>
      <c r="I42" s="117"/>
      <c r="J42" s="117"/>
      <c r="K42" s="117"/>
      <c r="L42" s="117"/>
      <c r="M42" s="121"/>
      <c r="N42" s="121"/>
      <c r="O42" s="121"/>
      <c r="P42" s="25" t="s">
        <v>34</v>
      </c>
      <c r="Q42" s="32" t="s">
        <v>32</v>
      </c>
      <c r="R42" s="32" t="s">
        <v>39</v>
      </c>
    </row>
    <row r="43" spans="1:26" s="36" customFormat="1" ht="156" x14ac:dyDescent="0.3">
      <c r="A43" s="41">
        <v>1</v>
      </c>
      <c r="B43" s="40"/>
      <c r="C43" s="42">
        <v>0</v>
      </c>
      <c r="D43" s="43"/>
      <c r="E43" s="99" t="s">
        <v>318</v>
      </c>
      <c r="F43" s="99"/>
      <c r="G43" s="99"/>
      <c r="H43" s="99"/>
      <c r="I43" s="100" t="s">
        <v>319</v>
      </c>
      <c r="J43" s="100"/>
      <c r="K43" s="101" t="s">
        <v>216</v>
      </c>
      <c r="L43" s="102"/>
      <c r="M43" s="103" t="s">
        <v>369</v>
      </c>
      <c r="N43" s="104"/>
      <c r="O43" s="105"/>
      <c r="P43" s="41">
        <v>1</v>
      </c>
      <c r="Q43" s="41">
        <v>3</v>
      </c>
      <c r="R43" s="41">
        <v>0</v>
      </c>
      <c r="Y43" s="37" t="str">
        <f>E43</f>
        <v>Left turn on road as riders exit the field via gateway.</v>
      </c>
      <c r="Z43" s="37" t="str">
        <f>M43</f>
        <v>Pre race briefing cautions riders not to take the bend "wide" and therefore to ensure they remain on left side of road as they exit having just mounted the bike. A Marshal will be present to oversee this turn and STOP riders exiting if it is unsafe. Oversize caution signs alert traffic from both directions. COVID-19 Adjustment - COVID-19 OFFICER to be stationed in a position where he can observe both Transition AND this gateway, to enforce 2m distancing while exiting the field on to the road. This is a potential point where riders could "bunch" and this will be higlighted in the briefing.</v>
      </c>
    </row>
    <row r="44" spans="1:26" s="36" customFormat="1" ht="36" customHeight="1" x14ac:dyDescent="0.3">
      <c r="A44" s="41">
        <f t="shared" ref="A44:A56" si="4">A43+1</f>
        <v>2</v>
      </c>
      <c r="B44" s="40"/>
      <c r="C44" s="42">
        <v>0.3</v>
      </c>
      <c r="D44" s="43"/>
      <c r="E44" s="99" t="s">
        <v>323</v>
      </c>
      <c r="F44" s="99"/>
      <c r="G44" s="99"/>
      <c r="H44" s="99"/>
      <c r="I44" s="100" t="s">
        <v>319</v>
      </c>
      <c r="J44" s="100"/>
      <c r="K44" s="101" t="s">
        <v>286</v>
      </c>
      <c r="L44" s="102"/>
      <c r="M44" s="103" t="s">
        <v>324</v>
      </c>
      <c r="N44" s="104"/>
      <c r="O44" s="105"/>
      <c r="P44" s="41"/>
      <c r="Q44" s="41">
        <v>2</v>
      </c>
      <c r="R44" s="41">
        <v>1</v>
      </c>
      <c r="Y44" s="37" t="str">
        <f t="shared" ref="Y44:Y56" si="5">E44</f>
        <v>Straight on at Village Green</v>
      </c>
      <c r="Z44" s="37" t="str">
        <f t="shared" ref="Z44:Z56" si="6">M44</f>
        <v>signage alerting approach from all directions, arrow for competitors</v>
      </c>
    </row>
    <row r="45" spans="1:26" s="36" customFormat="1" ht="108" x14ac:dyDescent="0.3">
      <c r="A45" s="41">
        <f t="shared" si="4"/>
        <v>3</v>
      </c>
      <c r="B45" s="40"/>
      <c r="C45" s="42">
        <v>1.1000000000000001</v>
      </c>
      <c r="E45" s="99" t="s">
        <v>325</v>
      </c>
      <c r="F45" s="99"/>
      <c r="G45" s="99"/>
      <c r="H45" s="99"/>
      <c r="I45" s="100" t="s">
        <v>319</v>
      </c>
      <c r="J45" s="100"/>
      <c r="K45" s="101" t="s">
        <v>292</v>
      </c>
      <c r="L45" s="102"/>
      <c r="M45" s="103" t="s">
        <v>345</v>
      </c>
      <c r="N45" s="104"/>
      <c r="O45" s="105"/>
      <c r="P45" s="41"/>
      <c r="Q45" s="41">
        <v>2</v>
      </c>
      <c r="R45" s="41">
        <v>2</v>
      </c>
      <c r="Y45" s="37" t="str">
        <f t="shared" si="5"/>
        <v>Left Turn ($Pilning 3½ )</v>
      </c>
      <c r="Z45" s="37" t="str">
        <f t="shared" si="6"/>
        <v>important turn so 2 x arrows used to alert competitors, 1 on approach and one on junction. Signage to alert traffic approaching from all directions. THE SECTION FROM HERE TO 5.8KM MARK IS ON LANES - THIS TO BE MENTIONED IN BRIEFING SO THAT ALL COMPETITORS ARE AWARE OF THE NEED TO GIVE WAY TO ONCOMING TRAFFIC AND/OR STOP OR SLOW TO ALLOW IT TO PASS IF IT IS A WIDE VEHICLE.</v>
      </c>
    </row>
    <row r="46" spans="1:26" s="36" customFormat="1" ht="36" customHeight="1" x14ac:dyDescent="0.3">
      <c r="A46" s="41">
        <f>A45+1</f>
        <v>4</v>
      </c>
      <c r="B46" s="40"/>
      <c r="C46" s="42">
        <v>1.2</v>
      </c>
      <c r="D46" s="43"/>
      <c r="E46" s="99" t="s">
        <v>326</v>
      </c>
      <c r="F46" s="99"/>
      <c r="G46" s="99"/>
      <c r="H46" s="99"/>
      <c r="I46" s="100" t="s">
        <v>319</v>
      </c>
      <c r="J46" s="100"/>
      <c r="K46" s="101" t="s">
        <v>286</v>
      </c>
      <c r="L46" s="102"/>
      <c r="M46" s="103" t="s">
        <v>327</v>
      </c>
      <c r="N46" s="104"/>
      <c r="O46" s="105"/>
      <c r="P46" s="41"/>
      <c r="Q46" s="41">
        <v>1</v>
      </c>
      <c r="R46" s="41">
        <v>1</v>
      </c>
      <c r="Y46" s="37" t="str">
        <f t="shared" si="5"/>
        <v>Left Turn ($Awkley, Pilning)</v>
      </c>
      <c r="Z46" s="37" t="str">
        <f t="shared" si="6"/>
        <v>Arrow for competitors, signage to alert traffic coming on to course.</v>
      </c>
    </row>
    <row r="47" spans="1:26" s="36" customFormat="1" ht="36" customHeight="1" x14ac:dyDescent="0.3">
      <c r="A47" s="41">
        <f t="shared" si="4"/>
        <v>5</v>
      </c>
      <c r="B47" s="40"/>
      <c r="C47" s="42">
        <v>1.8</v>
      </c>
      <c r="D47" s="43"/>
      <c r="E47" s="99" t="s">
        <v>328</v>
      </c>
      <c r="F47" s="99"/>
      <c r="G47" s="99"/>
      <c r="H47" s="99"/>
      <c r="I47" s="100" t="s">
        <v>295</v>
      </c>
      <c r="J47" s="100"/>
      <c r="K47" s="101" t="s">
        <v>286</v>
      </c>
      <c r="L47" s="102"/>
      <c r="M47" s="103" t="s">
        <v>329</v>
      </c>
      <c r="N47" s="104"/>
      <c r="O47" s="105"/>
      <c r="P47" s="41"/>
      <c r="Q47" s="41"/>
      <c r="R47" s="41">
        <v>1</v>
      </c>
      <c r="Y47" s="37" t="str">
        <f t="shared" si="5"/>
        <v xml:space="preserve">Straight on  </v>
      </c>
      <c r="Z47" s="37" t="str">
        <f t="shared" si="6"/>
        <v xml:space="preserve">Arrow for competitors </v>
      </c>
    </row>
    <row r="48" spans="1:26" s="36" customFormat="1" ht="48" x14ac:dyDescent="0.3">
      <c r="A48" s="41">
        <f t="shared" si="4"/>
        <v>6</v>
      </c>
      <c r="B48" s="40"/>
      <c r="C48" s="42">
        <v>2.4</v>
      </c>
      <c r="D48" s="43"/>
      <c r="E48" s="99" t="s">
        <v>330</v>
      </c>
      <c r="F48" s="99"/>
      <c r="G48" s="99"/>
      <c r="H48" s="99"/>
      <c r="I48" s="100" t="s">
        <v>319</v>
      </c>
      <c r="J48" s="100"/>
      <c r="K48" s="101" t="s">
        <v>292</v>
      </c>
      <c r="L48" s="102"/>
      <c r="M48" s="103" t="s">
        <v>349</v>
      </c>
      <c r="N48" s="104"/>
      <c r="O48" s="105"/>
      <c r="P48" s="41">
        <v>1</v>
      </c>
      <c r="Q48" s="41">
        <v>1</v>
      </c>
      <c r="R48" s="41">
        <v>1</v>
      </c>
      <c r="Y48" s="37" t="str">
        <f t="shared" si="5"/>
        <v xml:space="preserve"> Right Turn ($Pilning, Northwick)</v>
      </c>
      <c r="Z48" s="37" t="str">
        <f t="shared" si="6"/>
        <v>Marshalled &amp; signed. Gravel collects on this junction so it will be swept by the marshal before race start. JUNCTION AHEAD sign 100m before turn. Riders cautioned in briefing about this junc.</v>
      </c>
    </row>
    <row r="49" spans="1:26" s="36" customFormat="1" ht="36" customHeight="1" x14ac:dyDescent="0.3">
      <c r="A49" s="41">
        <f t="shared" si="4"/>
        <v>7</v>
      </c>
      <c r="B49" s="40"/>
      <c r="C49" s="42">
        <v>5.8</v>
      </c>
      <c r="D49" s="43"/>
      <c r="E49" s="99" t="s">
        <v>331</v>
      </c>
      <c r="F49" s="99"/>
      <c r="G49" s="99"/>
      <c r="H49" s="99"/>
      <c r="I49" s="100" t="s">
        <v>319</v>
      </c>
      <c r="J49" s="100"/>
      <c r="K49" s="101" t="s">
        <v>286</v>
      </c>
      <c r="L49" s="102"/>
      <c r="M49" s="103" t="s">
        <v>327</v>
      </c>
      <c r="N49" s="104"/>
      <c r="O49" s="105"/>
      <c r="P49" s="41"/>
      <c r="Q49" s="41">
        <v>1</v>
      </c>
      <c r="R49" s="41">
        <v>1</v>
      </c>
      <c r="Y49" s="37" t="str">
        <f t="shared" si="5"/>
        <v>Junction with B4055  Straight On</v>
      </c>
      <c r="Z49" s="37" t="str">
        <f t="shared" si="6"/>
        <v>Arrow for competitors, signage to alert traffic coming on to course.</v>
      </c>
    </row>
    <row r="50" spans="1:26" s="36" customFormat="1" ht="36" customHeight="1" x14ac:dyDescent="0.3">
      <c r="A50" s="41">
        <f>A49+1</f>
        <v>8</v>
      </c>
      <c r="B50" s="40"/>
      <c r="C50" s="42">
        <v>6.5</v>
      </c>
      <c r="D50" s="43"/>
      <c r="E50" s="99" t="s">
        <v>332</v>
      </c>
      <c r="F50" s="99"/>
      <c r="G50" s="99"/>
      <c r="H50" s="99"/>
      <c r="I50" s="100" t="s">
        <v>319</v>
      </c>
      <c r="J50" s="100"/>
      <c r="K50" s="101" t="s">
        <v>286</v>
      </c>
      <c r="L50" s="102"/>
      <c r="M50" s="103" t="s">
        <v>327</v>
      </c>
      <c r="N50" s="104"/>
      <c r="O50" s="105"/>
      <c r="P50" s="41"/>
      <c r="Q50" s="41">
        <v>1</v>
      </c>
      <c r="R50" s="41">
        <v>1</v>
      </c>
      <c r="Y50" s="37" t="str">
        <f t="shared" si="5"/>
        <v>Right Fork ($Redwick, Severn Beach)</v>
      </c>
      <c r="Z50" s="37" t="str">
        <f t="shared" si="6"/>
        <v>Arrow for competitors, signage to alert traffic coming on to course.</v>
      </c>
    </row>
    <row r="51" spans="1:26" s="36" customFormat="1" ht="36" customHeight="1" x14ac:dyDescent="0.3">
      <c r="A51" s="41">
        <f t="shared" si="4"/>
        <v>9</v>
      </c>
      <c r="B51" s="40"/>
      <c r="C51" s="42">
        <v>6.7</v>
      </c>
      <c r="D51" s="43"/>
      <c r="E51" s="99" t="s">
        <v>333</v>
      </c>
      <c r="F51" s="99"/>
      <c r="G51" s="99"/>
      <c r="H51" s="99"/>
      <c r="I51" s="100" t="s">
        <v>319</v>
      </c>
      <c r="J51" s="100"/>
      <c r="K51" s="101" t="s">
        <v>286</v>
      </c>
      <c r="L51" s="102"/>
      <c r="M51" s="103" t="s">
        <v>346</v>
      </c>
      <c r="N51" s="104"/>
      <c r="O51" s="105"/>
      <c r="P51" s="41"/>
      <c r="Q51" s="41">
        <v>1</v>
      </c>
      <c r="R51" s="41">
        <v>1</v>
      </c>
      <c r="Y51" s="37" t="str">
        <f t="shared" si="5"/>
        <v>War memorial in Pilning Left Turn</v>
      </c>
      <c r="Z51" s="37" t="str">
        <f t="shared" si="6"/>
        <v>Arrow for competitors, signage to alert traffic coming on to course. JUNCTION AHEAD sign 100m before turn.</v>
      </c>
    </row>
    <row r="52" spans="1:26" s="36" customFormat="1" ht="36" customHeight="1" x14ac:dyDescent="0.3">
      <c r="A52" s="41">
        <f t="shared" si="4"/>
        <v>10</v>
      </c>
      <c r="B52" s="40"/>
      <c r="C52" s="42">
        <v>8.9</v>
      </c>
      <c r="D52" s="43"/>
      <c r="E52" s="99" t="s">
        <v>334</v>
      </c>
      <c r="F52" s="99"/>
      <c r="G52" s="99"/>
      <c r="H52" s="99"/>
      <c r="I52" s="100" t="s">
        <v>319</v>
      </c>
      <c r="J52" s="100"/>
      <c r="K52" s="101" t="s">
        <v>286</v>
      </c>
      <c r="L52" s="102"/>
      <c r="M52" s="103" t="s">
        <v>335</v>
      </c>
      <c r="N52" s="104"/>
      <c r="O52" s="105"/>
      <c r="P52" s="41"/>
      <c r="Q52" s="41">
        <v>2</v>
      </c>
      <c r="R52" s="41">
        <v>1</v>
      </c>
      <c r="Y52" s="37" t="str">
        <f t="shared" si="5"/>
        <v>Left Turn ($Pilning Station)</v>
      </c>
      <c r="Z52" s="37" t="str">
        <f t="shared" si="6"/>
        <v>2 x Arrows for competitors, signage to alert traffic coming on to course.</v>
      </c>
    </row>
    <row r="53" spans="1:26" s="36" customFormat="1" ht="36" customHeight="1" x14ac:dyDescent="0.3">
      <c r="A53" s="41">
        <f t="shared" si="4"/>
        <v>11</v>
      </c>
      <c r="B53" s="40"/>
      <c r="C53" s="42">
        <v>10.199999999999999</v>
      </c>
      <c r="D53" s="43"/>
      <c r="E53" s="99" t="s">
        <v>336</v>
      </c>
      <c r="F53" s="99"/>
      <c r="G53" s="99"/>
      <c r="H53" s="99"/>
      <c r="I53" s="100" t="s">
        <v>295</v>
      </c>
      <c r="J53" s="100"/>
      <c r="K53" s="101" t="s">
        <v>286</v>
      </c>
      <c r="L53" s="102"/>
      <c r="M53" s="103" t="s">
        <v>337</v>
      </c>
      <c r="N53" s="104"/>
      <c r="O53" s="105"/>
      <c r="P53" s="41"/>
      <c r="Q53" s="41"/>
      <c r="R53" s="41">
        <v>1</v>
      </c>
      <c r="Y53" s="37" t="str">
        <f t="shared" si="5"/>
        <v>Junction by Plough pub Straight On</v>
      </c>
      <c r="Z53" s="37" t="str">
        <f t="shared" si="6"/>
        <v>Arrow for competitors</v>
      </c>
    </row>
    <row r="54" spans="1:26" s="36" customFormat="1" ht="36" customHeight="1" x14ac:dyDescent="0.3">
      <c r="A54" s="41">
        <f t="shared" si="4"/>
        <v>12</v>
      </c>
      <c r="B54" s="40"/>
      <c r="C54" s="42">
        <v>10.8</v>
      </c>
      <c r="D54" s="43"/>
      <c r="E54" s="99" t="s">
        <v>338</v>
      </c>
      <c r="F54" s="99"/>
      <c r="G54" s="99"/>
      <c r="H54" s="99"/>
      <c r="I54" s="100" t="s">
        <v>295</v>
      </c>
      <c r="J54" s="100"/>
      <c r="K54" s="101" t="s">
        <v>286</v>
      </c>
      <c r="L54" s="102"/>
      <c r="M54" s="103" t="s">
        <v>337</v>
      </c>
      <c r="N54" s="104"/>
      <c r="O54" s="105"/>
      <c r="P54" s="41"/>
      <c r="Q54" s="41"/>
      <c r="R54" s="41">
        <v>1</v>
      </c>
      <c r="Y54" s="37" t="str">
        <f t="shared" si="5"/>
        <v>Crossroads          Straight On</v>
      </c>
      <c r="Z54" s="37" t="str">
        <f t="shared" si="6"/>
        <v>Arrow for competitors</v>
      </c>
    </row>
    <row r="55" spans="1:26" s="36" customFormat="1" ht="36" customHeight="1" x14ac:dyDescent="0.3">
      <c r="A55" s="41">
        <f t="shared" si="4"/>
        <v>13</v>
      </c>
      <c r="B55" s="40"/>
      <c r="C55" s="42">
        <v>13.8</v>
      </c>
      <c r="D55" s="43"/>
      <c r="E55" s="99" t="s">
        <v>338</v>
      </c>
      <c r="F55" s="99"/>
      <c r="G55" s="99"/>
      <c r="H55" s="99"/>
      <c r="I55" s="100" t="s">
        <v>295</v>
      </c>
      <c r="J55" s="100"/>
      <c r="K55" s="101" t="s">
        <v>286</v>
      </c>
      <c r="L55" s="102"/>
      <c r="M55" s="103" t="s">
        <v>337</v>
      </c>
      <c r="N55" s="104"/>
      <c r="O55" s="105"/>
      <c r="P55" s="41"/>
      <c r="Q55" s="41"/>
      <c r="R55" s="41">
        <v>1</v>
      </c>
      <c r="Y55" s="37" t="str">
        <f t="shared" si="5"/>
        <v>Crossroads          Straight On</v>
      </c>
      <c r="Z55" s="37" t="str">
        <f t="shared" si="6"/>
        <v>Arrow for competitors</v>
      </c>
    </row>
    <row r="56" spans="1:26" s="36" customFormat="1" ht="36" x14ac:dyDescent="0.3">
      <c r="A56" s="41">
        <f t="shared" si="4"/>
        <v>14</v>
      </c>
      <c r="B56" s="40"/>
      <c r="C56" s="42">
        <v>14.8</v>
      </c>
      <c r="D56" s="43"/>
      <c r="E56" s="99" t="s">
        <v>339</v>
      </c>
      <c r="F56" s="99"/>
      <c r="G56" s="99"/>
      <c r="H56" s="99"/>
      <c r="I56" s="100" t="s">
        <v>295</v>
      </c>
      <c r="J56" s="100"/>
      <c r="K56" s="101" t="s">
        <v>286</v>
      </c>
      <c r="L56" s="102"/>
      <c r="M56" s="103" t="s">
        <v>340</v>
      </c>
      <c r="N56" s="104"/>
      <c r="O56" s="105"/>
      <c r="P56" s="41"/>
      <c r="Q56" s="41"/>
      <c r="R56" s="41">
        <v>1</v>
      </c>
      <c r="Y56" s="37" t="str">
        <f t="shared" si="5"/>
        <v>Farm entrance  Straight On</v>
      </c>
      <c r="Z56" s="37" t="str">
        <f t="shared" si="6"/>
        <v>Arrow for competitors. To be mentioned in briefing - possibility of muck on road and vehicles exiting/entering.</v>
      </c>
    </row>
    <row r="57" spans="1:26" ht="15" customHeight="1" x14ac:dyDescent="0.3">
      <c r="A57" s="91" t="s">
        <v>195</v>
      </c>
      <c r="B57" s="91"/>
      <c r="C57" s="91"/>
      <c r="D57" s="91"/>
      <c r="E57" s="91"/>
      <c r="F57" s="91"/>
      <c r="G57" s="91"/>
      <c r="H57" s="91"/>
      <c r="I57" s="91" t="s">
        <v>14</v>
      </c>
      <c r="J57" s="91"/>
      <c r="K57" s="90" t="s">
        <v>69</v>
      </c>
      <c r="L57" s="90"/>
      <c r="M57" s="91" t="s">
        <v>33</v>
      </c>
      <c r="N57" s="91"/>
      <c r="O57" s="91"/>
      <c r="P57" s="91"/>
      <c r="Q57" s="91"/>
      <c r="R57" s="91"/>
    </row>
    <row r="58" spans="1:26" ht="15" customHeight="1" x14ac:dyDescent="0.3">
      <c r="A58" s="149" t="s">
        <v>27</v>
      </c>
      <c r="B58" s="155" t="s">
        <v>68</v>
      </c>
      <c r="C58" s="117" t="s">
        <v>209</v>
      </c>
      <c r="D58" s="117" t="s">
        <v>28</v>
      </c>
      <c r="E58" s="150" t="s">
        <v>212</v>
      </c>
      <c r="F58" s="151"/>
      <c r="G58" s="151"/>
      <c r="H58" s="151"/>
      <c r="I58" s="117" t="s">
        <v>26</v>
      </c>
      <c r="J58" s="117"/>
      <c r="K58" s="117" t="s">
        <v>38</v>
      </c>
      <c r="L58" s="117"/>
      <c r="M58" s="121" t="s">
        <v>211</v>
      </c>
      <c r="N58" s="121"/>
      <c r="O58" s="153"/>
      <c r="P58" s="24" t="s">
        <v>30</v>
      </c>
      <c r="Q58" s="91" t="s">
        <v>29</v>
      </c>
      <c r="R58" s="91"/>
    </row>
    <row r="59" spans="1:26" ht="31.5" customHeight="1" x14ac:dyDescent="0.3">
      <c r="A59" s="149"/>
      <c r="B59" s="156"/>
      <c r="C59" s="117"/>
      <c r="D59" s="117"/>
      <c r="E59" s="151"/>
      <c r="F59" s="151"/>
      <c r="G59" s="151"/>
      <c r="H59" s="151"/>
      <c r="I59" s="117"/>
      <c r="J59" s="117"/>
      <c r="K59" s="117"/>
      <c r="L59" s="117"/>
      <c r="M59" s="121"/>
      <c r="N59" s="121"/>
      <c r="O59" s="153"/>
      <c r="P59" s="25" t="s">
        <v>34</v>
      </c>
      <c r="Q59" s="26" t="s">
        <v>32</v>
      </c>
      <c r="R59" s="26" t="s">
        <v>39</v>
      </c>
      <c r="Y59" s="37">
        <f t="shared" ref="Y59:Y74" si="7">E59</f>
        <v>0</v>
      </c>
      <c r="Z59" s="37">
        <f t="shared" ref="Z59:Z74" si="8">M59</f>
        <v>0</v>
      </c>
    </row>
    <row r="60" spans="1:26" s="36" customFormat="1" ht="36" customHeight="1" x14ac:dyDescent="0.3">
      <c r="A60" s="41">
        <f>A56+1</f>
        <v>15</v>
      </c>
      <c r="B60" s="40"/>
      <c r="C60" s="42">
        <v>15.2</v>
      </c>
      <c r="D60" s="43"/>
      <c r="E60" s="99" t="s">
        <v>341</v>
      </c>
      <c r="F60" s="99"/>
      <c r="G60" s="99"/>
      <c r="H60" s="99"/>
      <c r="I60" s="100" t="s">
        <v>319</v>
      </c>
      <c r="J60" s="100"/>
      <c r="K60" s="101" t="s">
        <v>286</v>
      </c>
      <c r="L60" s="102"/>
      <c r="M60" s="103" t="s">
        <v>346</v>
      </c>
      <c r="N60" s="104"/>
      <c r="O60" s="105"/>
      <c r="P60" s="41"/>
      <c r="Q60" s="41">
        <v>1</v>
      </c>
      <c r="R60" s="41">
        <v>1</v>
      </c>
      <c r="Y60" s="37" t="str">
        <f t="shared" si="7"/>
        <v xml:space="preserve"> T-Junction           Left Turn</v>
      </c>
      <c r="Z60" s="37" t="str">
        <f t="shared" si="8"/>
        <v>Arrow for competitors, signage to alert traffic coming on to course. JUNCTION AHEAD sign 100m before turn.</v>
      </c>
    </row>
    <row r="61" spans="1:26" s="36" customFormat="1" ht="36" customHeight="1" x14ac:dyDescent="0.3">
      <c r="A61" s="41">
        <f>A60+1</f>
        <v>16</v>
      </c>
      <c r="B61" s="40"/>
      <c r="C61" s="42">
        <v>15.4</v>
      </c>
      <c r="D61" s="43"/>
      <c r="E61" s="99" t="s">
        <v>342</v>
      </c>
      <c r="F61" s="99"/>
      <c r="G61" s="99"/>
      <c r="H61" s="99"/>
      <c r="I61" s="100" t="s">
        <v>319</v>
      </c>
      <c r="J61" s="100"/>
      <c r="K61" s="101" t="s">
        <v>216</v>
      </c>
      <c r="L61" s="102"/>
      <c r="M61" s="103" t="s">
        <v>343</v>
      </c>
      <c r="N61" s="104"/>
      <c r="O61" s="105"/>
      <c r="P61" s="41">
        <v>1</v>
      </c>
      <c r="Q61" s="41">
        <v>1</v>
      </c>
      <c r="R61" s="41">
        <v>1</v>
      </c>
      <c r="Y61" s="37" t="str">
        <f t="shared" si="7"/>
        <v>T-Junction           Right Turn</v>
      </c>
      <c r="Z61" s="37" t="str">
        <f t="shared" si="8"/>
        <v>Marshalled T junction at Tockington Green.</v>
      </c>
    </row>
    <row r="62" spans="1:26" s="36" customFormat="1" ht="48" x14ac:dyDescent="0.3">
      <c r="A62" s="41">
        <f t="shared" ref="A62:A74" si="9">A61+1</f>
        <v>17</v>
      </c>
      <c r="B62" s="40"/>
      <c r="C62" s="42">
        <v>15.6</v>
      </c>
      <c r="D62" s="43"/>
      <c r="E62" s="99" t="s">
        <v>344</v>
      </c>
      <c r="F62" s="99"/>
      <c r="G62" s="99"/>
      <c r="H62" s="99"/>
      <c r="I62" s="100" t="s">
        <v>319</v>
      </c>
      <c r="J62" s="100"/>
      <c r="K62" s="101" t="s">
        <v>216</v>
      </c>
      <c r="L62" s="102"/>
      <c r="M62" s="103" t="s">
        <v>373</v>
      </c>
      <c r="N62" s="104"/>
      <c r="O62" s="105"/>
      <c r="P62" s="41">
        <v>1</v>
      </c>
      <c r="Q62" s="41">
        <v>1</v>
      </c>
      <c r="R62" s="41">
        <v>1</v>
      </c>
      <c r="Y62" s="37" t="str">
        <f t="shared" si="7"/>
        <v>Entrance to field, followed immediately by dismount line.</v>
      </c>
      <c r="Z62" s="37" t="str">
        <f t="shared" si="8"/>
        <v xml:space="preserve">Marshalled gateway. Preceded by "dismount in 200m" sign to prepare riders for slow approach to right turn into field, marshalled by race director or experienced marshal. </v>
      </c>
    </row>
    <row r="63" spans="1:26" s="36" customFormat="1" ht="350.4" customHeight="1" x14ac:dyDescent="0.3">
      <c r="A63" s="101"/>
      <c r="B63" s="154"/>
      <c r="C63" s="154"/>
      <c r="D63" s="154"/>
      <c r="E63" s="154"/>
      <c r="F63" s="154"/>
      <c r="G63" s="154"/>
      <c r="H63" s="154"/>
      <c r="I63" s="154"/>
      <c r="J63" s="154"/>
      <c r="K63" s="154"/>
      <c r="L63" s="154"/>
      <c r="M63" s="154"/>
      <c r="N63" s="154"/>
      <c r="O63" s="154"/>
      <c r="P63" s="154"/>
      <c r="Q63" s="154"/>
      <c r="R63" s="102"/>
      <c r="Y63" s="37">
        <f t="shared" si="7"/>
        <v>0</v>
      </c>
      <c r="Z63" s="37">
        <f t="shared" si="8"/>
        <v>0</v>
      </c>
    </row>
    <row r="64" spans="1:26" s="36" customFormat="1" ht="324" customHeight="1" x14ac:dyDescent="0.3">
      <c r="A64" s="41">
        <f t="shared" si="9"/>
        <v>1</v>
      </c>
      <c r="B64" s="40"/>
      <c r="C64" s="42"/>
      <c r="D64" s="43"/>
      <c r="E64" s="99"/>
      <c r="F64" s="99"/>
      <c r="G64" s="99"/>
      <c r="H64" s="99"/>
      <c r="I64" s="100"/>
      <c r="J64" s="100"/>
      <c r="K64" s="101"/>
      <c r="L64" s="102"/>
      <c r="M64" s="103"/>
      <c r="N64" s="104"/>
      <c r="O64" s="105"/>
      <c r="P64" s="41"/>
      <c r="Q64" s="41"/>
      <c r="R64" s="41"/>
      <c r="Y64" s="37">
        <f t="shared" si="7"/>
        <v>0</v>
      </c>
      <c r="Z64" s="37">
        <f t="shared" si="8"/>
        <v>0</v>
      </c>
    </row>
    <row r="65" spans="1:26" s="36" customFormat="1" ht="36" customHeight="1" x14ac:dyDescent="0.3">
      <c r="A65" s="41">
        <f t="shared" si="9"/>
        <v>2</v>
      </c>
      <c r="B65" s="40"/>
      <c r="C65" s="42"/>
      <c r="D65" s="43"/>
      <c r="E65" s="99"/>
      <c r="F65" s="99"/>
      <c r="G65" s="99"/>
      <c r="H65" s="99"/>
      <c r="I65" s="100"/>
      <c r="J65" s="100"/>
      <c r="K65" s="101"/>
      <c r="L65" s="102"/>
      <c r="M65" s="103"/>
      <c r="N65" s="104"/>
      <c r="O65" s="105"/>
      <c r="P65" s="41"/>
      <c r="Q65" s="41"/>
      <c r="R65" s="41"/>
      <c r="Y65" s="37">
        <f t="shared" si="7"/>
        <v>0</v>
      </c>
      <c r="Z65" s="37">
        <f t="shared" si="8"/>
        <v>0</v>
      </c>
    </row>
    <row r="66" spans="1:26" s="36" customFormat="1" ht="36" customHeight="1" x14ac:dyDescent="0.3">
      <c r="A66" s="41">
        <f t="shared" si="9"/>
        <v>3</v>
      </c>
      <c r="B66" s="40"/>
      <c r="C66" s="42"/>
      <c r="D66" s="43"/>
      <c r="E66" s="99"/>
      <c r="F66" s="99"/>
      <c r="G66" s="99"/>
      <c r="H66" s="99"/>
      <c r="I66" s="100"/>
      <c r="J66" s="100"/>
      <c r="K66" s="101"/>
      <c r="L66" s="102"/>
      <c r="M66" s="103"/>
      <c r="N66" s="104"/>
      <c r="O66" s="105"/>
      <c r="P66" s="41"/>
      <c r="Q66" s="41"/>
      <c r="R66" s="41"/>
      <c r="Y66" s="37">
        <f t="shared" si="7"/>
        <v>0</v>
      </c>
      <c r="Z66" s="37">
        <f t="shared" si="8"/>
        <v>0</v>
      </c>
    </row>
    <row r="67" spans="1:26" s="36" customFormat="1" ht="36" customHeight="1" x14ac:dyDescent="0.3">
      <c r="A67" s="41">
        <f t="shared" si="9"/>
        <v>4</v>
      </c>
      <c r="B67" s="40"/>
      <c r="C67" s="42"/>
      <c r="D67" s="43"/>
      <c r="E67" s="99"/>
      <c r="F67" s="99"/>
      <c r="G67" s="99"/>
      <c r="H67" s="99"/>
      <c r="I67" s="100"/>
      <c r="J67" s="100"/>
      <c r="K67" s="101"/>
      <c r="L67" s="102"/>
      <c r="M67" s="103"/>
      <c r="N67" s="104"/>
      <c r="O67" s="105"/>
      <c r="P67" s="41"/>
      <c r="Q67" s="41"/>
      <c r="R67" s="41"/>
      <c r="Y67" s="37">
        <f t="shared" si="7"/>
        <v>0</v>
      </c>
      <c r="Z67" s="37">
        <f t="shared" si="8"/>
        <v>0</v>
      </c>
    </row>
    <row r="68" spans="1:26" s="36" customFormat="1" ht="36" customHeight="1" x14ac:dyDescent="0.3">
      <c r="A68" s="41">
        <f t="shared" si="9"/>
        <v>5</v>
      </c>
      <c r="B68" s="40"/>
      <c r="C68" s="42"/>
      <c r="D68" s="43"/>
      <c r="E68" s="99"/>
      <c r="F68" s="99"/>
      <c r="G68" s="99"/>
      <c r="H68" s="99"/>
      <c r="I68" s="100"/>
      <c r="J68" s="100"/>
      <c r="K68" s="101"/>
      <c r="L68" s="102"/>
      <c r="M68" s="103"/>
      <c r="N68" s="104"/>
      <c r="O68" s="105"/>
      <c r="P68" s="41"/>
      <c r="Q68" s="41"/>
      <c r="R68" s="41"/>
      <c r="Y68" s="37">
        <f t="shared" si="7"/>
        <v>0</v>
      </c>
      <c r="Z68" s="37">
        <f t="shared" si="8"/>
        <v>0</v>
      </c>
    </row>
    <row r="69" spans="1:26" s="36" customFormat="1" ht="36" customHeight="1" x14ac:dyDescent="0.3">
      <c r="A69" s="41">
        <f t="shared" si="9"/>
        <v>6</v>
      </c>
      <c r="B69" s="40"/>
      <c r="C69" s="42"/>
      <c r="D69" s="43"/>
      <c r="E69" s="99"/>
      <c r="F69" s="99"/>
      <c r="G69" s="99"/>
      <c r="H69" s="99"/>
      <c r="I69" s="100"/>
      <c r="J69" s="100"/>
      <c r="K69" s="101"/>
      <c r="L69" s="102"/>
      <c r="M69" s="103"/>
      <c r="N69" s="104"/>
      <c r="O69" s="105"/>
      <c r="P69" s="41"/>
      <c r="Q69" s="41"/>
      <c r="R69" s="41"/>
      <c r="Y69" s="37">
        <f t="shared" si="7"/>
        <v>0</v>
      </c>
      <c r="Z69" s="37">
        <f t="shared" si="8"/>
        <v>0</v>
      </c>
    </row>
    <row r="70" spans="1:26" s="36" customFormat="1" ht="36" customHeight="1" x14ac:dyDescent="0.3">
      <c r="A70" s="41">
        <f t="shared" si="9"/>
        <v>7</v>
      </c>
      <c r="B70" s="40"/>
      <c r="C70" s="42"/>
      <c r="D70" s="43"/>
      <c r="E70" s="99"/>
      <c r="F70" s="99"/>
      <c r="G70" s="99"/>
      <c r="H70" s="99"/>
      <c r="I70" s="100"/>
      <c r="J70" s="100"/>
      <c r="K70" s="101"/>
      <c r="L70" s="102"/>
      <c r="M70" s="103"/>
      <c r="N70" s="104"/>
      <c r="O70" s="105"/>
      <c r="P70" s="41"/>
      <c r="Q70" s="41"/>
      <c r="R70" s="41"/>
      <c r="Y70" s="37">
        <f t="shared" si="7"/>
        <v>0</v>
      </c>
      <c r="Z70" s="37">
        <f t="shared" si="8"/>
        <v>0</v>
      </c>
    </row>
    <row r="71" spans="1:26" s="36" customFormat="1" ht="36" customHeight="1" x14ac:dyDescent="0.3">
      <c r="A71" s="41">
        <f t="shared" si="9"/>
        <v>8</v>
      </c>
      <c r="B71" s="40"/>
      <c r="C71" s="42"/>
      <c r="D71" s="43"/>
      <c r="E71" s="99"/>
      <c r="F71" s="99"/>
      <c r="G71" s="99"/>
      <c r="H71" s="99"/>
      <c r="I71" s="100"/>
      <c r="J71" s="100"/>
      <c r="K71" s="101"/>
      <c r="L71" s="102"/>
      <c r="M71" s="103"/>
      <c r="N71" s="104"/>
      <c r="O71" s="105"/>
      <c r="P71" s="41"/>
      <c r="Q71" s="41"/>
      <c r="R71" s="41"/>
      <c r="Y71" s="37">
        <f t="shared" si="7"/>
        <v>0</v>
      </c>
      <c r="Z71" s="37">
        <f t="shared" si="8"/>
        <v>0</v>
      </c>
    </row>
    <row r="72" spans="1:26" s="36" customFormat="1" ht="36" customHeight="1" x14ac:dyDescent="0.3">
      <c r="A72" s="41">
        <f t="shared" si="9"/>
        <v>9</v>
      </c>
      <c r="B72" s="40"/>
      <c r="C72" s="42"/>
      <c r="D72" s="43"/>
      <c r="E72" s="99"/>
      <c r="F72" s="99"/>
      <c r="G72" s="99"/>
      <c r="H72" s="99"/>
      <c r="I72" s="100"/>
      <c r="J72" s="100"/>
      <c r="K72" s="101"/>
      <c r="L72" s="102"/>
      <c r="M72" s="103"/>
      <c r="N72" s="104"/>
      <c r="O72" s="105"/>
      <c r="P72" s="41"/>
      <c r="Q72" s="41"/>
      <c r="R72" s="41"/>
      <c r="Y72" s="37">
        <f t="shared" si="7"/>
        <v>0</v>
      </c>
      <c r="Z72" s="37">
        <f t="shared" si="8"/>
        <v>0</v>
      </c>
    </row>
    <row r="73" spans="1:26" s="36" customFormat="1" ht="36" customHeight="1" x14ac:dyDescent="0.3">
      <c r="A73" s="41">
        <f t="shared" si="9"/>
        <v>10</v>
      </c>
      <c r="B73" s="40"/>
      <c r="C73" s="42"/>
      <c r="D73" s="43"/>
      <c r="E73" s="99"/>
      <c r="F73" s="99"/>
      <c r="G73" s="99"/>
      <c r="H73" s="99"/>
      <c r="I73" s="100"/>
      <c r="J73" s="100"/>
      <c r="K73" s="101"/>
      <c r="L73" s="102"/>
      <c r="M73" s="103"/>
      <c r="N73" s="104"/>
      <c r="O73" s="105"/>
      <c r="P73" s="41"/>
      <c r="Q73" s="41"/>
      <c r="R73" s="41"/>
      <c r="Y73" s="37">
        <f t="shared" si="7"/>
        <v>0</v>
      </c>
      <c r="Z73" s="37">
        <f t="shared" si="8"/>
        <v>0</v>
      </c>
    </row>
    <row r="74" spans="1:26" s="36" customFormat="1" ht="36" customHeight="1" x14ac:dyDescent="0.3">
      <c r="A74" s="41">
        <f t="shared" si="9"/>
        <v>11</v>
      </c>
      <c r="B74" s="40"/>
      <c r="C74" s="42"/>
      <c r="D74" s="43"/>
      <c r="E74" s="99"/>
      <c r="F74" s="99"/>
      <c r="G74" s="99"/>
      <c r="H74" s="99"/>
      <c r="I74" s="100"/>
      <c r="J74" s="100"/>
      <c r="K74" s="101"/>
      <c r="L74" s="102"/>
      <c r="M74" s="103"/>
      <c r="N74" s="104"/>
      <c r="O74" s="105"/>
      <c r="P74" s="41"/>
      <c r="Q74" s="41"/>
      <c r="R74" s="41"/>
      <c r="Y74" s="37">
        <f t="shared" si="7"/>
        <v>0</v>
      </c>
      <c r="Z74" s="37">
        <f t="shared" si="8"/>
        <v>0</v>
      </c>
    </row>
    <row r="75" spans="1:26" ht="15" customHeight="1" x14ac:dyDescent="0.3">
      <c r="A75" s="91" t="s">
        <v>195</v>
      </c>
      <c r="B75" s="91"/>
      <c r="C75" s="91"/>
      <c r="D75" s="91"/>
      <c r="E75" s="91"/>
      <c r="F75" s="91"/>
      <c r="G75" s="91"/>
      <c r="H75" s="91"/>
      <c r="I75" s="91" t="s">
        <v>14</v>
      </c>
      <c r="J75" s="91"/>
      <c r="K75" s="90" t="s">
        <v>69</v>
      </c>
      <c r="L75" s="90"/>
      <c r="M75" s="91" t="s">
        <v>33</v>
      </c>
      <c r="N75" s="91"/>
      <c r="O75" s="91"/>
      <c r="P75" s="91"/>
      <c r="Q75" s="91"/>
      <c r="R75" s="91"/>
    </row>
    <row r="76" spans="1:26" ht="15" customHeight="1" x14ac:dyDescent="0.3">
      <c r="A76" s="149" t="s">
        <v>27</v>
      </c>
      <c r="B76" s="155" t="s">
        <v>68</v>
      </c>
      <c r="C76" s="117" t="s">
        <v>209</v>
      </c>
      <c r="D76" s="117" t="s">
        <v>28</v>
      </c>
      <c r="E76" s="150" t="s">
        <v>212</v>
      </c>
      <c r="F76" s="151"/>
      <c r="G76" s="151"/>
      <c r="H76" s="151"/>
      <c r="I76" s="117" t="s">
        <v>26</v>
      </c>
      <c r="J76" s="117"/>
      <c r="K76" s="117" t="s">
        <v>38</v>
      </c>
      <c r="L76" s="117"/>
      <c r="M76" s="121" t="s">
        <v>211</v>
      </c>
      <c r="N76" s="121"/>
      <c r="O76" s="153"/>
      <c r="P76" s="24" t="s">
        <v>30</v>
      </c>
      <c r="Q76" s="91" t="s">
        <v>29</v>
      </c>
      <c r="R76" s="91"/>
    </row>
    <row r="77" spans="1:26" ht="31.5" customHeight="1" x14ac:dyDescent="0.3">
      <c r="A77" s="149"/>
      <c r="B77" s="156"/>
      <c r="C77" s="117"/>
      <c r="D77" s="117"/>
      <c r="E77" s="151"/>
      <c r="F77" s="151"/>
      <c r="G77" s="151"/>
      <c r="H77" s="151"/>
      <c r="I77" s="117"/>
      <c r="J77" s="117"/>
      <c r="K77" s="117"/>
      <c r="L77" s="117"/>
      <c r="M77" s="121"/>
      <c r="N77" s="121"/>
      <c r="O77" s="153"/>
      <c r="P77" s="25" t="s">
        <v>34</v>
      </c>
      <c r="Q77" s="26" t="s">
        <v>32</v>
      </c>
      <c r="R77" s="26" t="s">
        <v>39</v>
      </c>
      <c r="Y77" s="37">
        <f t="shared" ref="Y77:Y92" si="10">E77</f>
        <v>0</v>
      </c>
      <c r="Z77" s="37">
        <f t="shared" ref="Z77:Z92" si="11">M77</f>
        <v>0</v>
      </c>
    </row>
    <row r="78" spans="1:26" s="36" customFormat="1" ht="36" customHeight="1" x14ac:dyDescent="0.3">
      <c r="A78" s="41">
        <f>A74+1</f>
        <v>12</v>
      </c>
      <c r="B78" s="40"/>
      <c r="C78" s="42"/>
      <c r="D78" s="43"/>
      <c r="E78" s="99"/>
      <c r="F78" s="99"/>
      <c r="G78" s="99"/>
      <c r="H78" s="99"/>
      <c r="I78" s="100"/>
      <c r="J78" s="100"/>
      <c r="K78" s="101"/>
      <c r="L78" s="102"/>
      <c r="M78" s="103"/>
      <c r="N78" s="104"/>
      <c r="O78" s="105"/>
      <c r="P78" s="41"/>
      <c r="Q78" s="41"/>
      <c r="R78" s="41"/>
      <c r="Y78" s="37">
        <f t="shared" si="10"/>
        <v>0</v>
      </c>
      <c r="Z78" s="37">
        <f t="shared" si="11"/>
        <v>0</v>
      </c>
    </row>
    <row r="79" spans="1:26" s="36" customFormat="1" ht="36" customHeight="1" x14ac:dyDescent="0.3">
      <c r="A79" s="41">
        <f>A78+1</f>
        <v>13</v>
      </c>
      <c r="B79" s="40"/>
      <c r="C79" s="42"/>
      <c r="D79" s="43"/>
      <c r="E79" s="99"/>
      <c r="F79" s="99"/>
      <c r="G79" s="99"/>
      <c r="H79" s="99"/>
      <c r="I79" s="100"/>
      <c r="J79" s="100"/>
      <c r="K79" s="101"/>
      <c r="L79" s="102"/>
      <c r="M79" s="103"/>
      <c r="N79" s="104"/>
      <c r="O79" s="105"/>
      <c r="P79" s="41"/>
      <c r="Q79" s="41"/>
      <c r="R79" s="41"/>
      <c r="Y79" s="37">
        <f t="shared" si="10"/>
        <v>0</v>
      </c>
      <c r="Z79" s="37">
        <f t="shared" si="11"/>
        <v>0</v>
      </c>
    </row>
    <row r="80" spans="1:26" s="36" customFormat="1" ht="36" customHeight="1" x14ac:dyDescent="0.3">
      <c r="A80" s="41">
        <f t="shared" ref="A80:A92" si="12">A79+1</f>
        <v>14</v>
      </c>
      <c r="B80" s="40"/>
      <c r="C80" s="42"/>
      <c r="D80" s="43"/>
      <c r="E80" s="99"/>
      <c r="F80" s="99"/>
      <c r="G80" s="99"/>
      <c r="H80" s="99"/>
      <c r="I80" s="100"/>
      <c r="J80" s="100"/>
      <c r="K80" s="101"/>
      <c r="L80" s="102"/>
      <c r="M80" s="103"/>
      <c r="N80" s="104"/>
      <c r="O80" s="105"/>
      <c r="P80" s="41"/>
      <c r="Q80" s="41"/>
      <c r="R80" s="41"/>
      <c r="Y80" s="37">
        <f t="shared" si="10"/>
        <v>0</v>
      </c>
      <c r="Z80" s="37">
        <f t="shared" si="11"/>
        <v>0</v>
      </c>
    </row>
    <row r="81" spans="1:26" s="36" customFormat="1" ht="36" customHeight="1" x14ac:dyDescent="0.3">
      <c r="A81" s="41">
        <f t="shared" si="12"/>
        <v>15</v>
      </c>
      <c r="B81" s="40"/>
      <c r="C81" s="42"/>
      <c r="D81" s="43"/>
      <c r="E81" s="99"/>
      <c r="F81" s="99"/>
      <c r="G81" s="99"/>
      <c r="H81" s="99"/>
      <c r="I81" s="100"/>
      <c r="J81" s="100"/>
      <c r="K81" s="101"/>
      <c r="L81" s="102"/>
      <c r="M81" s="103"/>
      <c r="N81" s="104"/>
      <c r="O81" s="105"/>
      <c r="P81" s="41"/>
      <c r="Q81" s="41"/>
      <c r="R81" s="41"/>
      <c r="Y81" s="37">
        <f t="shared" si="10"/>
        <v>0</v>
      </c>
      <c r="Z81" s="37">
        <f t="shared" si="11"/>
        <v>0</v>
      </c>
    </row>
    <row r="82" spans="1:26" s="36" customFormat="1" ht="36" customHeight="1" x14ac:dyDescent="0.3">
      <c r="A82" s="41">
        <f t="shared" si="12"/>
        <v>16</v>
      </c>
      <c r="B82" s="40"/>
      <c r="C82" s="42"/>
      <c r="D82" s="43"/>
      <c r="E82" s="99"/>
      <c r="F82" s="99"/>
      <c r="G82" s="99"/>
      <c r="H82" s="99"/>
      <c r="I82" s="100"/>
      <c r="J82" s="100"/>
      <c r="K82" s="101"/>
      <c r="L82" s="102"/>
      <c r="M82" s="103"/>
      <c r="N82" s="104"/>
      <c r="O82" s="105"/>
      <c r="P82" s="41"/>
      <c r="Q82" s="41"/>
      <c r="R82" s="41"/>
      <c r="Y82" s="37">
        <f t="shared" si="10"/>
        <v>0</v>
      </c>
      <c r="Z82" s="37">
        <f t="shared" si="11"/>
        <v>0</v>
      </c>
    </row>
    <row r="83" spans="1:26" s="36" customFormat="1" ht="36" customHeight="1" x14ac:dyDescent="0.3">
      <c r="A83" s="41">
        <f t="shared" si="12"/>
        <v>17</v>
      </c>
      <c r="B83" s="40"/>
      <c r="C83" s="42"/>
      <c r="D83" s="43"/>
      <c r="E83" s="99"/>
      <c r="F83" s="99"/>
      <c r="G83" s="99"/>
      <c r="H83" s="99"/>
      <c r="I83" s="100"/>
      <c r="J83" s="100"/>
      <c r="K83" s="101"/>
      <c r="L83" s="102"/>
      <c r="M83" s="103"/>
      <c r="N83" s="104"/>
      <c r="O83" s="105"/>
      <c r="P83" s="41"/>
      <c r="Q83" s="41"/>
      <c r="R83" s="41"/>
      <c r="Y83" s="37">
        <f t="shared" si="10"/>
        <v>0</v>
      </c>
      <c r="Z83" s="37">
        <f t="shared" si="11"/>
        <v>0</v>
      </c>
    </row>
    <row r="84" spans="1:26" s="36" customFormat="1" ht="36" customHeight="1" x14ac:dyDescent="0.3">
      <c r="A84" s="41">
        <f t="shared" si="12"/>
        <v>18</v>
      </c>
      <c r="B84" s="40"/>
      <c r="C84" s="42"/>
      <c r="D84" s="43"/>
      <c r="E84" s="99"/>
      <c r="F84" s="99"/>
      <c r="G84" s="99"/>
      <c r="H84" s="99"/>
      <c r="I84" s="100"/>
      <c r="J84" s="100"/>
      <c r="K84" s="101"/>
      <c r="L84" s="102"/>
      <c r="M84" s="103"/>
      <c r="N84" s="104"/>
      <c r="O84" s="105"/>
      <c r="P84" s="41"/>
      <c r="Q84" s="41"/>
      <c r="R84" s="41"/>
      <c r="Y84" s="37">
        <f t="shared" si="10"/>
        <v>0</v>
      </c>
      <c r="Z84" s="37">
        <f t="shared" si="11"/>
        <v>0</v>
      </c>
    </row>
    <row r="85" spans="1:26" s="36" customFormat="1" ht="36" customHeight="1" x14ac:dyDescent="0.3">
      <c r="A85" s="41">
        <f t="shared" si="12"/>
        <v>19</v>
      </c>
      <c r="B85" s="40"/>
      <c r="C85" s="42"/>
      <c r="D85" s="43"/>
      <c r="E85" s="99"/>
      <c r="F85" s="99"/>
      <c r="G85" s="99"/>
      <c r="H85" s="99"/>
      <c r="I85" s="100"/>
      <c r="J85" s="100"/>
      <c r="K85" s="101"/>
      <c r="L85" s="102"/>
      <c r="M85" s="103"/>
      <c r="N85" s="104"/>
      <c r="O85" s="105"/>
      <c r="P85" s="41"/>
      <c r="Q85" s="41"/>
      <c r="R85" s="41"/>
      <c r="Y85" s="37">
        <f t="shared" si="10"/>
        <v>0</v>
      </c>
      <c r="Z85" s="37">
        <f t="shared" si="11"/>
        <v>0</v>
      </c>
    </row>
    <row r="86" spans="1:26" s="36" customFormat="1" ht="36" customHeight="1" x14ac:dyDescent="0.3">
      <c r="A86" s="41">
        <f t="shared" si="12"/>
        <v>20</v>
      </c>
      <c r="B86" s="40"/>
      <c r="C86" s="42"/>
      <c r="D86" s="43"/>
      <c r="E86" s="99"/>
      <c r="F86" s="99"/>
      <c r="G86" s="99"/>
      <c r="H86" s="99"/>
      <c r="I86" s="100"/>
      <c r="J86" s="100"/>
      <c r="K86" s="101"/>
      <c r="L86" s="102"/>
      <c r="M86" s="103"/>
      <c r="N86" s="104"/>
      <c r="O86" s="105"/>
      <c r="P86" s="41"/>
      <c r="Q86" s="41"/>
      <c r="R86" s="41"/>
      <c r="Y86" s="37">
        <f t="shared" si="10"/>
        <v>0</v>
      </c>
      <c r="Z86" s="37">
        <f t="shared" si="11"/>
        <v>0</v>
      </c>
    </row>
    <row r="87" spans="1:26" s="36" customFormat="1" ht="36" customHeight="1" x14ac:dyDescent="0.3">
      <c r="A87" s="41">
        <f t="shared" si="12"/>
        <v>21</v>
      </c>
      <c r="B87" s="40"/>
      <c r="C87" s="42"/>
      <c r="D87" s="43"/>
      <c r="E87" s="99"/>
      <c r="F87" s="99"/>
      <c r="G87" s="99"/>
      <c r="H87" s="99"/>
      <c r="I87" s="100"/>
      <c r="J87" s="100"/>
      <c r="K87" s="101"/>
      <c r="L87" s="102"/>
      <c r="M87" s="103"/>
      <c r="N87" s="104"/>
      <c r="O87" s="105"/>
      <c r="P87" s="41"/>
      <c r="Q87" s="41"/>
      <c r="R87" s="41"/>
      <c r="Y87" s="37">
        <f t="shared" si="10"/>
        <v>0</v>
      </c>
      <c r="Z87" s="37">
        <f t="shared" si="11"/>
        <v>0</v>
      </c>
    </row>
    <row r="88" spans="1:26" s="36" customFormat="1" ht="36" customHeight="1" x14ac:dyDescent="0.3">
      <c r="A88" s="41">
        <f t="shared" si="12"/>
        <v>22</v>
      </c>
      <c r="B88" s="40"/>
      <c r="C88" s="42"/>
      <c r="D88" s="43"/>
      <c r="E88" s="99"/>
      <c r="F88" s="99"/>
      <c r="G88" s="99"/>
      <c r="H88" s="99"/>
      <c r="I88" s="100"/>
      <c r="J88" s="100"/>
      <c r="K88" s="101"/>
      <c r="L88" s="102"/>
      <c r="M88" s="103"/>
      <c r="N88" s="104"/>
      <c r="O88" s="105"/>
      <c r="P88" s="41"/>
      <c r="Q88" s="41"/>
      <c r="R88" s="41"/>
      <c r="Y88" s="37">
        <f t="shared" si="10"/>
        <v>0</v>
      </c>
      <c r="Z88" s="37">
        <f t="shared" si="11"/>
        <v>0</v>
      </c>
    </row>
    <row r="89" spans="1:26" s="36" customFormat="1" ht="36" customHeight="1" x14ac:dyDescent="0.3">
      <c r="A89" s="41">
        <f t="shared" si="12"/>
        <v>23</v>
      </c>
      <c r="B89" s="40"/>
      <c r="C89" s="42"/>
      <c r="D89" s="43"/>
      <c r="E89" s="99"/>
      <c r="F89" s="99"/>
      <c r="G89" s="99"/>
      <c r="H89" s="99"/>
      <c r="I89" s="100"/>
      <c r="J89" s="100"/>
      <c r="K89" s="101"/>
      <c r="L89" s="102"/>
      <c r="M89" s="103"/>
      <c r="N89" s="104"/>
      <c r="O89" s="105"/>
      <c r="P89" s="41"/>
      <c r="Q89" s="41"/>
      <c r="R89" s="41"/>
      <c r="Y89" s="37">
        <f t="shared" si="10"/>
        <v>0</v>
      </c>
      <c r="Z89" s="37">
        <f t="shared" si="11"/>
        <v>0</v>
      </c>
    </row>
    <row r="90" spans="1:26" s="36" customFormat="1" ht="36" customHeight="1" x14ac:dyDescent="0.3">
      <c r="A90" s="41">
        <f t="shared" si="12"/>
        <v>24</v>
      </c>
      <c r="B90" s="40"/>
      <c r="C90" s="42"/>
      <c r="D90" s="43"/>
      <c r="E90" s="99"/>
      <c r="F90" s="99"/>
      <c r="G90" s="99"/>
      <c r="H90" s="99"/>
      <c r="I90" s="100"/>
      <c r="J90" s="100"/>
      <c r="K90" s="101"/>
      <c r="L90" s="102"/>
      <c r="M90" s="103"/>
      <c r="N90" s="104"/>
      <c r="O90" s="105"/>
      <c r="P90" s="41"/>
      <c r="Q90" s="41"/>
      <c r="R90" s="41"/>
      <c r="Y90" s="37">
        <f t="shared" si="10"/>
        <v>0</v>
      </c>
      <c r="Z90" s="37">
        <f t="shared" si="11"/>
        <v>0</v>
      </c>
    </row>
    <row r="91" spans="1:26" s="36" customFormat="1" ht="36" customHeight="1" x14ac:dyDescent="0.3">
      <c r="A91" s="41">
        <f t="shared" si="12"/>
        <v>25</v>
      </c>
      <c r="B91" s="40"/>
      <c r="C91" s="42"/>
      <c r="D91" s="43"/>
      <c r="E91" s="99"/>
      <c r="F91" s="99"/>
      <c r="G91" s="99"/>
      <c r="H91" s="99"/>
      <c r="I91" s="100"/>
      <c r="J91" s="100"/>
      <c r="K91" s="101"/>
      <c r="L91" s="102"/>
      <c r="M91" s="103"/>
      <c r="N91" s="104"/>
      <c r="O91" s="105"/>
      <c r="P91" s="41"/>
      <c r="Q91" s="41"/>
      <c r="R91" s="41"/>
      <c r="Y91" s="37">
        <f t="shared" si="10"/>
        <v>0</v>
      </c>
      <c r="Z91" s="37">
        <f t="shared" si="11"/>
        <v>0</v>
      </c>
    </row>
    <row r="92" spans="1:26" s="36" customFormat="1" ht="36" customHeight="1" x14ac:dyDescent="0.3">
      <c r="A92" s="41">
        <f t="shared" si="12"/>
        <v>26</v>
      </c>
      <c r="B92" s="40"/>
      <c r="C92" s="42"/>
      <c r="D92" s="43"/>
      <c r="E92" s="99"/>
      <c r="F92" s="99"/>
      <c r="G92" s="99"/>
      <c r="H92" s="99"/>
      <c r="I92" s="100"/>
      <c r="J92" s="100"/>
      <c r="K92" s="101"/>
      <c r="L92" s="102"/>
      <c r="M92" s="103"/>
      <c r="N92" s="104"/>
      <c r="O92" s="105"/>
      <c r="P92" s="41"/>
      <c r="Q92" s="41"/>
      <c r="R92" s="41"/>
      <c r="Y92" s="37">
        <f t="shared" si="10"/>
        <v>0</v>
      </c>
      <c r="Z92" s="37">
        <f t="shared" si="11"/>
        <v>0</v>
      </c>
    </row>
  </sheetData>
  <mergeCells count="252">
    <mergeCell ref="E92:H92"/>
    <mergeCell ref="I92:J92"/>
    <mergeCell ref="K92:L92"/>
    <mergeCell ref="M92:O92"/>
    <mergeCell ref="E90:H90"/>
    <mergeCell ref="I90:J90"/>
    <mergeCell ref="K90:L90"/>
    <mergeCell ref="M90:O90"/>
    <mergeCell ref="E91:H91"/>
    <mergeCell ref="I91:J91"/>
    <mergeCell ref="K91:L91"/>
    <mergeCell ref="M91:O91"/>
    <mergeCell ref="Q76:R76"/>
    <mergeCell ref="E89:H89"/>
    <mergeCell ref="I89:J89"/>
    <mergeCell ref="K89:L89"/>
    <mergeCell ref="M89:O89"/>
    <mergeCell ref="Q58:R58"/>
    <mergeCell ref="A75:H75"/>
    <mergeCell ref="I75:J75"/>
    <mergeCell ref="K75:L75"/>
    <mergeCell ref="M75:R75"/>
    <mergeCell ref="A76:A77"/>
    <mergeCell ref="B76:B77"/>
    <mergeCell ref="C76:C77"/>
    <mergeCell ref="D76:D77"/>
    <mergeCell ref="E76:H77"/>
    <mergeCell ref="A58:A59"/>
    <mergeCell ref="B58:B59"/>
    <mergeCell ref="C58:C59"/>
    <mergeCell ref="D58:D59"/>
    <mergeCell ref="E58:H59"/>
    <mergeCell ref="I58:J59"/>
    <mergeCell ref="E87:H87"/>
    <mergeCell ref="I87:J87"/>
    <mergeCell ref="K87:L87"/>
    <mergeCell ref="E54:H54"/>
    <mergeCell ref="I54:J54"/>
    <mergeCell ref="L17:Q17"/>
    <mergeCell ref="K54:L54"/>
    <mergeCell ref="M54:O54"/>
    <mergeCell ref="E51:H51"/>
    <mergeCell ref="I51:J51"/>
    <mergeCell ref="K51:L51"/>
    <mergeCell ref="M51:O51"/>
    <mergeCell ref="K43:L43"/>
    <mergeCell ref="M41:O42"/>
    <mergeCell ref="K41:L42"/>
    <mergeCell ref="I41:J42"/>
    <mergeCell ref="E48:H48"/>
    <mergeCell ref="I48:J48"/>
    <mergeCell ref="K48:L48"/>
    <mergeCell ref="M48:O48"/>
    <mergeCell ref="E49:H49"/>
    <mergeCell ref="M52:O52"/>
    <mergeCell ref="E52:H52"/>
    <mergeCell ref="I43:J43"/>
    <mergeCell ref="I49:J49"/>
    <mergeCell ref="M44:O44"/>
    <mergeCell ref="E45:H45"/>
    <mergeCell ref="M87:O87"/>
    <mergeCell ref="E88:H88"/>
    <mergeCell ref="I88:J88"/>
    <mergeCell ref="K88:L88"/>
    <mergeCell ref="M88:O88"/>
    <mergeCell ref="E85:H85"/>
    <mergeCell ref="I85:J85"/>
    <mergeCell ref="K85:L85"/>
    <mergeCell ref="M85:O85"/>
    <mergeCell ref="E86:H86"/>
    <mergeCell ref="I86:J86"/>
    <mergeCell ref="K86:L86"/>
    <mergeCell ref="M86:O86"/>
    <mergeCell ref="E83:H83"/>
    <mergeCell ref="I83:J83"/>
    <mergeCell ref="K83:L83"/>
    <mergeCell ref="M83:O83"/>
    <mergeCell ref="E84:H84"/>
    <mergeCell ref="I84:J84"/>
    <mergeCell ref="K84:L84"/>
    <mergeCell ref="M84:O84"/>
    <mergeCell ref="E81:H81"/>
    <mergeCell ref="I81:J81"/>
    <mergeCell ref="K81:L81"/>
    <mergeCell ref="M81:O81"/>
    <mergeCell ref="E82:H82"/>
    <mergeCell ref="I82:J82"/>
    <mergeCell ref="K82:L82"/>
    <mergeCell ref="M82:O82"/>
    <mergeCell ref="E79:H79"/>
    <mergeCell ref="I79:J79"/>
    <mergeCell ref="K79:L79"/>
    <mergeCell ref="M79:O79"/>
    <mergeCell ref="E80:H80"/>
    <mergeCell ref="I80:J80"/>
    <mergeCell ref="K80:L80"/>
    <mergeCell ref="M80:O80"/>
    <mergeCell ref="E74:H74"/>
    <mergeCell ref="I74:J74"/>
    <mergeCell ref="K74:L74"/>
    <mergeCell ref="M74:O74"/>
    <mergeCell ref="E78:H78"/>
    <mergeCell ref="I78:J78"/>
    <mergeCell ref="K78:L78"/>
    <mergeCell ref="M78:O78"/>
    <mergeCell ref="I76:J77"/>
    <mergeCell ref="K76:L77"/>
    <mergeCell ref="M76:O77"/>
    <mergeCell ref="E72:H72"/>
    <mergeCell ref="I72:J72"/>
    <mergeCell ref="K72:L72"/>
    <mergeCell ref="M72:O72"/>
    <mergeCell ref="E73:H73"/>
    <mergeCell ref="I73:J73"/>
    <mergeCell ref="K73:L73"/>
    <mergeCell ref="M73:O73"/>
    <mergeCell ref="E70:H70"/>
    <mergeCell ref="I70:J70"/>
    <mergeCell ref="K70:L70"/>
    <mergeCell ref="M70:O70"/>
    <mergeCell ref="E71:H71"/>
    <mergeCell ref="I71:J71"/>
    <mergeCell ref="K71:L71"/>
    <mergeCell ref="M71:O71"/>
    <mergeCell ref="E68:H68"/>
    <mergeCell ref="I68:J68"/>
    <mergeCell ref="K68:L68"/>
    <mergeCell ref="M68:O68"/>
    <mergeCell ref="E69:H69"/>
    <mergeCell ref="I69:J69"/>
    <mergeCell ref="K69:L69"/>
    <mergeCell ref="M69:O69"/>
    <mergeCell ref="E66:H66"/>
    <mergeCell ref="I66:J66"/>
    <mergeCell ref="K66:L66"/>
    <mergeCell ref="M66:O66"/>
    <mergeCell ref="E67:H67"/>
    <mergeCell ref="I67:J67"/>
    <mergeCell ref="K67:L67"/>
    <mergeCell ref="M67:O67"/>
    <mergeCell ref="E64:H64"/>
    <mergeCell ref="I64:J64"/>
    <mergeCell ref="K64:L64"/>
    <mergeCell ref="M64:O64"/>
    <mergeCell ref="E65:H65"/>
    <mergeCell ref="I65:J65"/>
    <mergeCell ref="K65:L65"/>
    <mergeCell ref="M65:O65"/>
    <mergeCell ref="E62:H62"/>
    <mergeCell ref="I62:J62"/>
    <mergeCell ref="K62:L62"/>
    <mergeCell ref="M62:O62"/>
    <mergeCell ref="A63:R63"/>
    <mergeCell ref="E61:H61"/>
    <mergeCell ref="I61:J61"/>
    <mergeCell ref="K61:L61"/>
    <mergeCell ref="M61:O61"/>
    <mergeCell ref="K58:L59"/>
    <mergeCell ref="M58:O59"/>
    <mergeCell ref="E55:H55"/>
    <mergeCell ref="I55:J55"/>
    <mergeCell ref="K55:L55"/>
    <mergeCell ref="M55:O55"/>
    <mergeCell ref="E56:H56"/>
    <mergeCell ref="I56:J56"/>
    <mergeCell ref="K56:L56"/>
    <mergeCell ref="M56:O56"/>
    <mergeCell ref="A57:H57"/>
    <mergeCell ref="I57:J57"/>
    <mergeCell ref="K57:L57"/>
    <mergeCell ref="M57:R57"/>
    <mergeCell ref="M60:O60"/>
    <mergeCell ref="E60:H60"/>
    <mergeCell ref="I60:J60"/>
    <mergeCell ref="K60:L60"/>
    <mergeCell ref="I45:J45"/>
    <mergeCell ref="K45:L45"/>
    <mergeCell ref="M45:O45"/>
    <mergeCell ref="C41:C42"/>
    <mergeCell ref="J16:K16"/>
    <mergeCell ref="A17:F17"/>
    <mergeCell ref="M43:O43"/>
    <mergeCell ref="E44:H44"/>
    <mergeCell ref="I44:J44"/>
    <mergeCell ref="K44:L44"/>
    <mergeCell ref="E43:H43"/>
    <mergeCell ref="A19:F19"/>
    <mergeCell ref="G19:I19"/>
    <mergeCell ref="J19:K19"/>
    <mergeCell ref="L19:Q19"/>
    <mergeCell ref="A18:F18"/>
    <mergeCell ref="G18:I18"/>
    <mergeCell ref="J18:K18"/>
    <mergeCell ref="L18:Q18"/>
    <mergeCell ref="G17:I17"/>
    <mergeCell ref="J17:K17"/>
    <mergeCell ref="L16:Q16"/>
    <mergeCell ref="Q41:R41"/>
    <mergeCell ref="D41:D42"/>
    <mergeCell ref="E53:H53"/>
    <mergeCell ref="I53:J53"/>
    <mergeCell ref="K53:L53"/>
    <mergeCell ref="M53:O53"/>
    <mergeCell ref="E46:H46"/>
    <mergeCell ref="I46:J46"/>
    <mergeCell ref="K46:L46"/>
    <mergeCell ref="M46:O46"/>
    <mergeCell ref="E47:H47"/>
    <mergeCell ref="I47:J47"/>
    <mergeCell ref="K47:L47"/>
    <mergeCell ref="M47:O47"/>
    <mergeCell ref="E50:H50"/>
    <mergeCell ref="I50:J50"/>
    <mergeCell ref="K50:L50"/>
    <mergeCell ref="M50:O50"/>
    <mergeCell ref="K49:L49"/>
    <mergeCell ref="M49:O49"/>
    <mergeCell ref="I52:J52"/>
    <mergeCell ref="K52:L52"/>
    <mergeCell ref="A15:F15"/>
    <mergeCell ref="G15:I15"/>
    <mergeCell ref="J15:K15"/>
    <mergeCell ref="L15:Q15"/>
    <mergeCell ref="L13:Q13"/>
    <mergeCell ref="A14:F14"/>
    <mergeCell ref="L14:Q14"/>
    <mergeCell ref="G12:I12"/>
    <mergeCell ref="J12:K12"/>
    <mergeCell ref="A16:F16"/>
    <mergeCell ref="G16:I16"/>
    <mergeCell ref="B41:B42"/>
    <mergeCell ref="A41:A42"/>
    <mergeCell ref="E41:H42"/>
    <mergeCell ref="A7:R7"/>
    <mergeCell ref="A6:M6"/>
    <mergeCell ref="A1:R1"/>
    <mergeCell ref="A24:R24"/>
    <mergeCell ref="I40:J40"/>
    <mergeCell ref="K40:L40"/>
    <mergeCell ref="A40:H40"/>
    <mergeCell ref="M40:R40"/>
    <mergeCell ref="G14:I14"/>
    <mergeCell ref="J14:K14"/>
    <mergeCell ref="L11:R11"/>
    <mergeCell ref="G11:I11"/>
    <mergeCell ref="A11:F11"/>
    <mergeCell ref="J11:K11"/>
    <mergeCell ref="L12:Q12"/>
    <mergeCell ref="A12:F12"/>
    <mergeCell ref="A13:F13"/>
    <mergeCell ref="G13:I13"/>
    <mergeCell ref="J13:K13"/>
  </mergeCells>
  <conditionalFormatting sqref="J13:K13 J15:K19">
    <cfRule type="containsText" dxfId="59" priority="19" operator="containsText" text="L">
      <formula>NOT(ISERROR(SEARCH("L",J13)))</formula>
    </cfRule>
    <cfRule type="containsText" dxfId="58" priority="20" operator="containsText" text="M">
      <formula>NOT(ISERROR(SEARCH("M",J13)))</formula>
    </cfRule>
    <cfRule type="containsText" dxfId="57" priority="21" operator="containsText" text="H">
      <formula>NOT(ISERROR(SEARCH("H",J13)))</formula>
    </cfRule>
  </conditionalFormatting>
  <conditionalFormatting sqref="K43:L56">
    <cfRule type="containsText" dxfId="56" priority="13" operator="containsText" text="L">
      <formula>NOT(ISERROR(SEARCH("L",K43)))</formula>
    </cfRule>
    <cfRule type="containsText" dxfId="55" priority="14" operator="containsText" text="M">
      <formula>NOT(ISERROR(SEARCH("M",K43)))</formula>
    </cfRule>
    <cfRule type="containsText" dxfId="54" priority="15" operator="containsText" text="H">
      <formula>NOT(ISERROR(SEARCH("H",K43)))</formula>
    </cfRule>
  </conditionalFormatting>
  <conditionalFormatting sqref="K60:L62 K64:L74">
    <cfRule type="containsText" dxfId="53" priority="10" operator="containsText" text="L">
      <formula>NOT(ISERROR(SEARCH("L",K60)))</formula>
    </cfRule>
    <cfRule type="containsText" dxfId="52" priority="11" operator="containsText" text="M">
      <formula>NOT(ISERROR(SEARCH("M",K60)))</formula>
    </cfRule>
    <cfRule type="containsText" dxfId="51" priority="12" operator="containsText" text="H">
      <formula>NOT(ISERROR(SEARCH("H",K60)))</formula>
    </cfRule>
  </conditionalFormatting>
  <conditionalFormatting sqref="K78:L92">
    <cfRule type="containsText" dxfId="50" priority="7" operator="containsText" text="L">
      <formula>NOT(ISERROR(SEARCH("L",K78)))</formula>
    </cfRule>
    <cfRule type="containsText" dxfId="49" priority="8" operator="containsText" text="M">
      <formula>NOT(ISERROR(SEARCH("M",K78)))</formula>
    </cfRule>
    <cfRule type="containsText" dxfId="48" priority="9" operator="containsText" text="H">
      <formula>NOT(ISERROR(SEARCH("H",K78)))</formula>
    </cfRule>
  </conditionalFormatting>
  <conditionalFormatting sqref="J14:K14">
    <cfRule type="containsText" dxfId="47" priority="1" operator="containsText" text="L">
      <formula>NOT(ISERROR(SEARCH("L",J14)))</formula>
    </cfRule>
    <cfRule type="containsText" dxfId="46" priority="2" operator="containsText" text="M">
      <formula>NOT(ISERROR(SEARCH("M",J14)))</formula>
    </cfRule>
    <cfRule type="containsText" dxfId="45" priority="3" operator="containsText" text="H">
      <formula>NOT(ISERROR(SEARCH("H",J14)))</formula>
    </cfRule>
  </conditionalFormatting>
  <hyperlinks>
    <hyperlink ref="A4" r:id="rId1" xr:uid="{00000000-0004-0000-0700-000000000000}"/>
  </hyperlinks>
  <pageMargins left="0.70866141732283472" right="0.70866141732283472" top="0.55118110236220474" bottom="0.55118110236220474" header="0.31496062992125984" footer="0.31496062992125984"/>
  <pageSetup paperSize="9" orientation="landscape" r:id="rId2"/>
  <headerFooter scaleWithDoc="0" alignWithMargins="0"/>
  <rowBreaks count="4" manualBreakCount="4">
    <brk id="19" max="16383" man="1"/>
    <brk id="56" max="16383" man="1"/>
    <brk id="74" max="16383" man="1"/>
    <brk id="92" max="16383" man="1"/>
  </rowBreaks>
  <drawing r:id="rId3"/>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'Dropdown Options'!$E$1:$E$6</xm:f>
          </x14:formula1>
          <xm:sqref>J13:K19 K43:L56 K78:L92 K60:L62 K64:L74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4EC1E0"/>
  </sheetPr>
  <dimension ref="A1:Z91"/>
  <sheetViews>
    <sheetView topLeftCell="A16" zoomScaleNormal="100" zoomScaleSheetLayoutView="100" workbookViewId="0">
      <selection activeCell="L18" sqref="L18:Q18"/>
    </sheetView>
  </sheetViews>
  <sheetFormatPr defaultColWidth="9.28515625" defaultRowHeight="14.4" x14ac:dyDescent="0.3"/>
  <cols>
    <col min="1" max="1" width="4.7109375" style="2" customWidth="1"/>
    <col min="2" max="2" width="8.85546875" style="4" customWidth="1"/>
    <col min="3" max="3" width="6.42578125" style="4" customWidth="1"/>
    <col min="4" max="4" width="7.42578125" style="2" customWidth="1"/>
    <col min="5" max="5" width="12.42578125" style="2" customWidth="1"/>
    <col min="6" max="9" width="10" style="2" customWidth="1"/>
    <col min="10" max="10" width="10.28515625" style="2" customWidth="1"/>
    <col min="11" max="11" width="3" style="2" customWidth="1"/>
    <col min="12" max="12" width="6.7109375" style="2" customWidth="1"/>
    <col min="13" max="13" width="10" style="2" customWidth="1"/>
    <col min="14" max="14" width="25" style="2" customWidth="1"/>
    <col min="15" max="15" width="10" style="2" customWidth="1"/>
    <col min="16" max="16" width="10" style="4" customWidth="1"/>
    <col min="17" max="18" width="9.140625" style="2" customWidth="1"/>
    <col min="19" max="22" width="9.28515625" style="2"/>
    <col min="23" max="23" width="49.140625" style="2" hidden="1" customWidth="1"/>
    <col min="24" max="24" width="70" style="2" hidden="1" customWidth="1"/>
    <col min="25" max="25" width="41.7109375" style="2" hidden="1" customWidth="1"/>
    <col min="26" max="26" width="44.140625" style="2" hidden="1" customWidth="1"/>
    <col min="27" max="16384" width="9.28515625" style="2"/>
  </cols>
  <sheetData>
    <row r="1" spans="1:26" s="11" customFormat="1" ht="21" customHeight="1" x14ac:dyDescent="0.3">
      <c r="A1" s="60" t="s">
        <v>96</v>
      </c>
      <c r="B1" s="60"/>
      <c r="C1" s="60"/>
      <c r="D1" s="60"/>
      <c r="E1" s="60"/>
      <c r="F1" s="60"/>
      <c r="G1" s="60"/>
      <c r="H1" s="60"/>
      <c r="I1" s="60"/>
      <c r="J1" s="60"/>
      <c r="K1" s="60"/>
      <c r="L1" s="60"/>
      <c r="M1" s="60"/>
      <c r="N1" s="60"/>
      <c r="O1" s="60"/>
      <c r="P1" s="60"/>
      <c r="Q1" s="60"/>
      <c r="R1" s="93"/>
    </row>
    <row r="2" spans="1:26" ht="3.75" customHeight="1" x14ac:dyDescent="0.3"/>
    <row r="3" spans="1:26" s="36" customFormat="1" ht="13.5" customHeight="1" x14ac:dyDescent="0.3">
      <c r="A3" s="48" t="s">
        <v>255</v>
      </c>
      <c r="B3" s="2"/>
      <c r="C3" s="2"/>
      <c r="D3" s="2"/>
      <c r="E3" s="2"/>
      <c r="F3" s="2"/>
      <c r="G3" s="2"/>
      <c r="H3" s="2"/>
      <c r="I3" s="2"/>
      <c r="J3" s="2"/>
      <c r="K3" s="2"/>
      <c r="L3" s="2"/>
      <c r="M3" s="2"/>
      <c r="N3" s="2"/>
      <c r="O3" s="2"/>
      <c r="P3" s="2"/>
      <c r="Q3" s="2"/>
      <c r="R3" s="2"/>
      <c r="W3" s="37"/>
      <c r="X3" s="37"/>
    </row>
    <row r="4" spans="1:26" ht="3.75" customHeight="1" x14ac:dyDescent="0.3">
      <c r="P4" s="2"/>
    </row>
    <row r="5" spans="1:26" x14ac:dyDescent="0.3">
      <c r="A5" s="134" t="s">
        <v>48</v>
      </c>
      <c r="B5" s="134"/>
      <c r="C5" s="134"/>
      <c r="D5" s="134"/>
      <c r="E5" s="134"/>
      <c r="F5" s="134"/>
      <c r="G5" s="134"/>
      <c r="H5" s="134"/>
      <c r="I5" s="134"/>
      <c r="J5" s="134"/>
      <c r="K5" s="134"/>
      <c r="L5" s="134"/>
    </row>
    <row r="6" spans="1:26" s="8" customFormat="1" ht="45" customHeight="1" x14ac:dyDescent="0.3">
      <c r="A6" s="140" t="s">
        <v>296</v>
      </c>
      <c r="B6" s="140"/>
      <c r="C6" s="140"/>
      <c r="D6" s="140"/>
      <c r="E6" s="140"/>
      <c r="F6" s="140"/>
      <c r="G6" s="140"/>
      <c r="H6" s="140"/>
      <c r="I6" s="140"/>
      <c r="J6" s="140"/>
      <c r="K6" s="140"/>
      <c r="L6" s="140"/>
      <c r="M6" s="140"/>
      <c r="N6" s="140"/>
      <c r="O6" s="140"/>
      <c r="P6" s="140"/>
      <c r="Q6" s="140"/>
      <c r="R6" s="140"/>
      <c r="W6" s="2"/>
      <c r="X6" s="2"/>
      <c r="Y6" s="2"/>
      <c r="Z6" s="2"/>
    </row>
    <row r="7" spans="1:26" ht="3.75" customHeight="1" x14ac:dyDescent="0.3">
      <c r="P7" s="2"/>
    </row>
    <row r="8" spans="1:26" x14ac:dyDescent="0.3">
      <c r="A8" s="2" t="s">
        <v>253</v>
      </c>
      <c r="P8" s="2"/>
    </row>
    <row r="9" spans="1:26" ht="3.75" customHeight="1" x14ac:dyDescent="0.3">
      <c r="P9" s="2"/>
    </row>
    <row r="10" spans="1:26" x14ac:dyDescent="0.3">
      <c r="A10" s="91" t="s">
        <v>195</v>
      </c>
      <c r="B10" s="91"/>
      <c r="C10" s="91"/>
      <c r="D10" s="91"/>
      <c r="E10" s="91"/>
      <c r="F10" s="91"/>
      <c r="G10" s="91" t="s">
        <v>14</v>
      </c>
      <c r="H10" s="91"/>
      <c r="I10" s="91"/>
      <c r="J10" s="91" t="s">
        <v>31</v>
      </c>
      <c r="K10" s="91"/>
      <c r="L10" s="91" t="s">
        <v>33</v>
      </c>
      <c r="M10" s="91"/>
      <c r="N10" s="91"/>
      <c r="O10" s="91"/>
      <c r="P10" s="91"/>
      <c r="Q10" s="91"/>
      <c r="R10" s="91"/>
    </row>
    <row r="11" spans="1:26" ht="31.5" customHeight="1" x14ac:dyDescent="0.3">
      <c r="A11" s="86" t="s">
        <v>196</v>
      </c>
      <c r="B11" s="86"/>
      <c r="C11" s="86"/>
      <c r="D11" s="86"/>
      <c r="E11" s="86"/>
      <c r="F11" s="86"/>
      <c r="G11" s="117" t="s">
        <v>107</v>
      </c>
      <c r="H11" s="117"/>
      <c r="I11" s="117"/>
      <c r="J11" s="117" t="s">
        <v>38</v>
      </c>
      <c r="K11" s="117"/>
      <c r="L11" s="121" t="s">
        <v>266</v>
      </c>
      <c r="M11" s="121"/>
      <c r="N11" s="121"/>
      <c r="O11" s="121"/>
      <c r="P11" s="121"/>
      <c r="Q11" s="121"/>
      <c r="R11" s="33" t="s">
        <v>74</v>
      </c>
    </row>
    <row r="12" spans="1:26" s="39" customFormat="1" ht="216" x14ac:dyDescent="0.3">
      <c r="A12" s="99" t="s">
        <v>93</v>
      </c>
      <c r="B12" s="99"/>
      <c r="C12" s="99"/>
      <c r="D12" s="99"/>
      <c r="E12" s="99"/>
      <c r="F12" s="99"/>
      <c r="G12" s="100" t="s">
        <v>75</v>
      </c>
      <c r="H12" s="100"/>
      <c r="I12" s="100"/>
      <c r="J12" s="101" t="s">
        <v>292</v>
      </c>
      <c r="K12" s="102"/>
      <c r="L12" s="127" t="s">
        <v>372</v>
      </c>
      <c r="M12" s="128"/>
      <c r="N12" s="128"/>
      <c r="O12" s="128"/>
      <c r="P12" s="128"/>
      <c r="Q12" s="129"/>
      <c r="R12" s="40" t="s">
        <v>293</v>
      </c>
      <c r="W12" s="37" t="str">
        <f>A12</f>
        <v>Conflict with other users - vehicles, horse riders, pedestrians, non-event runners/cyclists</v>
      </c>
      <c r="X12" s="37" t="str">
        <f>L12</f>
        <v xml:space="preserve">All required agencies, landowners and stakeholders along route notified. Advance notification signage displayed as agencies require. Run course to be clearly signed for awareness of other users. Other local events contacted prior to race e.g. Tockington Horse Show to ensure we do not hold our event on same date. PUBLIC ACCESS: the field is accessible via the main gate and also 2 styles - however previous editions of this race have shown that it is rare for any walkers etc. to enter the field on a Saturday/Sunday morning during the time period of the race. WArning signs are erected at the entry points to the field to alert members of the public and with the very low course loading (50 or fewer competitors on an open field with a wide course and excellent visibility at all points) there is negligible chance of any adverse interaction between competitors and public. During the run marshals are stationed at the run start and the first turning, with an additional marshal at the 2nd turning during the first run leg. WIDTH OF COURSE: The course width is generous - 5-10m+ for the entire length of the circuit. The course is marked with cones in the field corners and small arrow signs marking the inner edge of the course - runners simply run in a loop around the outside of the signs/cones while remaining within the boundary of the field which is fenced. </v>
      </c>
      <c r="Y12" s="36"/>
      <c r="Z12" s="36"/>
    </row>
    <row r="13" spans="1:26" s="36" customFormat="1" ht="28.5" customHeight="1" x14ac:dyDescent="0.3">
      <c r="A13" s="99" t="s">
        <v>77</v>
      </c>
      <c r="B13" s="99"/>
      <c r="C13" s="99"/>
      <c r="D13" s="99"/>
      <c r="E13" s="99"/>
      <c r="F13" s="99"/>
      <c r="G13" s="100" t="s">
        <v>73</v>
      </c>
      <c r="H13" s="100"/>
      <c r="I13" s="100"/>
      <c r="J13" s="101" t="s">
        <v>286</v>
      </c>
      <c r="K13" s="102"/>
      <c r="L13" s="127" t="s">
        <v>92</v>
      </c>
      <c r="M13" s="128"/>
      <c r="N13" s="128"/>
      <c r="O13" s="128"/>
      <c r="P13" s="128"/>
      <c r="Q13" s="129"/>
      <c r="R13" s="40" t="s">
        <v>293</v>
      </c>
      <c r="W13" s="37" t="str">
        <f>A13</f>
        <v>Competitors unfamiliar with route</v>
      </c>
      <c r="X13" s="37" t="str">
        <f>L13</f>
        <v>Run route to be made available to competitors in advance. Run course to be clearly signed for competitors and key points identified in pre-race briefing.</v>
      </c>
      <c r="Y13" s="39"/>
      <c r="Z13" s="39"/>
    </row>
    <row r="14" spans="1:26" s="36" customFormat="1" ht="72" x14ac:dyDescent="0.3">
      <c r="A14" s="99" t="s">
        <v>80</v>
      </c>
      <c r="B14" s="99"/>
      <c r="C14" s="99"/>
      <c r="D14" s="99"/>
      <c r="E14" s="99"/>
      <c r="F14" s="99"/>
      <c r="G14" s="100" t="s">
        <v>81</v>
      </c>
      <c r="H14" s="100"/>
      <c r="I14" s="100"/>
      <c r="J14" s="101" t="s">
        <v>286</v>
      </c>
      <c r="K14" s="102"/>
      <c r="L14" s="127" t="s">
        <v>311</v>
      </c>
      <c r="M14" s="128"/>
      <c r="N14" s="128"/>
      <c r="O14" s="128"/>
      <c r="P14" s="128"/>
      <c r="Q14" s="129"/>
      <c r="R14" s="40" t="s">
        <v>293</v>
      </c>
      <c r="W14" s="37" t="str">
        <f t="shared" ref="W14:W18" si="0">A14</f>
        <v>Marshals on course</v>
      </c>
      <c r="X14" s="37" t="str">
        <f t="shared" ref="X14:X18" si="1">L14</f>
        <v>Marshals to be briefed before being stationed on course. Marshals to wear hi-viz clothing and have radio/phone contact with event HQ. Marshals to be provided with whistles and flags where required. Marshals to only inform competitors and not instruct traffic unless permission received and appropriate qualification held, or in an emergency situation. RUN IS 3 LAPS OF SCHOOL PLAYING FIELD - NO HIGHWAY.</v>
      </c>
    </row>
    <row r="15" spans="1:26" s="36" customFormat="1" ht="24" x14ac:dyDescent="0.3">
      <c r="A15" s="99" t="s">
        <v>294</v>
      </c>
      <c r="B15" s="99"/>
      <c r="C15" s="99"/>
      <c r="D15" s="99"/>
      <c r="E15" s="99"/>
      <c r="F15" s="99"/>
      <c r="G15" s="100" t="s">
        <v>295</v>
      </c>
      <c r="H15" s="100"/>
      <c r="I15" s="100"/>
      <c r="J15" s="101" t="s">
        <v>292</v>
      </c>
      <c r="K15" s="102"/>
      <c r="L15" s="127" t="s">
        <v>312</v>
      </c>
      <c r="M15" s="128"/>
      <c r="N15" s="128"/>
      <c r="O15" s="128"/>
      <c r="P15" s="128"/>
      <c r="Q15" s="129"/>
      <c r="R15" s="40" t="s">
        <v>293</v>
      </c>
      <c r="W15" s="37" t="str">
        <f t="shared" si="0"/>
        <v>Run surface</v>
      </c>
      <c r="X15" s="37" t="str">
        <f t="shared" si="1"/>
        <v xml:space="preserve">Run is on grass. Trail shoes recommended and route clearly signed "slippery underfoot", also to be mentioned in pre-race briefing to take care on grass. </v>
      </c>
    </row>
    <row r="16" spans="1:26" s="36" customFormat="1" ht="108" x14ac:dyDescent="0.3">
      <c r="A16" s="99" t="s">
        <v>355</v>
      </c>
      <c r="B16" s="99"/>
      <c r="C16" s="99"/>
      <c r="D16" s="99"/>
      <c r="E16" s="99"/>
      <c r="F16" s="99"/>
      <c r="G16" s="100" t="s">
        <v>295</v>
      </c>
      <c r="H16" s="100"/>
      <c r="I16" s="100"/>
      <c r="J16" s="101" t="s">
        <v>286</v>
      </c>
      <c r="K16" s="102"/>
      <c r="L16" s="127" t="s">
        <v>386</v>
      </c>
      <c r="M16" s="128"/>
      <c r="N16" s="128"/>
      <c r="O16" s="128"/>
      <c r="P16" s="128"/>
      <c r="Q16" s="129"/>
      <c r="R16" s="40" t="s">
        <v>293</v>
      </c>
      <c r="W16" s="37" t="str">
        <f t="shared" si="0"/>
        <v>Run - spectators</v>
      </c>
      <c r="X16" s="37" t="str">
        <f t="shared" si="1"/>
        <v>Spectator numbers are very low (previous editions of the race have peaked at around 20 supporters/spectators). Spectators are informed in pre-race communications, at race registration and by announcement before the start to stay clear of the course and observe from the Pavilion area which gives excellent views of the entire run course, start, finish and transition. The Pavilion is open throughout for spectators to get shelter, refreshment, use of restrooms etc. Spectators are kept off the course by marshals at the start/finish and by the marshal(s) immediately alongside the Pavilion itself who are present during the run sections of the race.</v>
      </c>
    </row>
    <row r="17" spans="1:26" s="36" customFormat="1" ht="60" x14ac:dyDescent="0.3">
      <c r="A17" s="99" t="s">
        <v>352</v>
      </c>
      <c r="B17" s="99"/>
      <c r="C17" s="99"/>
      <c r="D17" s="99"/>
      <c r="E17" s="99"/>
      <c r="F17" s="99"/>
      <c r="G17" s="100" t="s">
        <v>353</v>
      </c>
      <c r="H17" s="100"/>
      <c r="I17" s="100"/>
      <c r="J17" s="101" t="s">
        <v>286</v>
      </c>
      <c r="K17" s="102"/>
      <c r="L17" s="127" t="s">
        <v>354</v>
      </c>
      <c r="M17" s="128"/>
      <c r="N17" s="128"/>
      <c r="O17" s="128"/>
      <c r="P17" s="128"/>
      <c r="Q17" s="129"/>
      <c r="R17" s="40" t="s">
        <v>293</v>
      </c>
      <c r="W17" s="37" t="str">
        <f t="shared" si="0"/>
        <v>Run route - access for emergency vehicles</v>
      </c>
      <c r="X17" s="37" t="str">
        <f t="shared" si="1"/>
        <v>Access for emergency vehicles is maintained throughout the race by having both panels of the wide field gate open at all times. This allows easy access for an ambulance or other emergency vehicle to the start, transition and race HQ areas plus the entire run course. A marshal is stationed on the gate throughout the event and can direct emergency vehicles on arrival as required.</v>
      </c>
    </row>
    <row r="18" spans="1:26" s="36" customFormat="1" ht="48" x14ac:dyDescent="0.3">
      <c r="A18" s="99" t="s">
        <v>320</v>
      </c>
      <c r="B18" s="99"/>
      <c r="C18" s="99"/>
      <c r="D18" s="99"/>
      <c r="E18" s="99"/>
      <c r="F18" s="99"/>
      <c r="G18" s="100" t="s">
        <v>295</v>
      </c>
      <c r="H18" s="100"/>
      <c r="I18" s="100"/>
      <c r="J18" s="101" t="s">
        <v>286</v>
      </c>
      <c r="K18" s="102"/>
      <c r="L18" s="127" t="s">
        <v>387</v>
      </c>
      <c r="M18" s="128"/>
      <c r="N18" s="128"/>
      <c r="O18" s="128"/>
      <c r="P18" s="128"/>
      <c r="Q18" s="129"/>
      <c r="R18" s="40" t="s">
        <v>293</v>
      </c>
      <c r="W18" s="37" t="str">
        <f t="shared" si="0"/>
        <v>Run Route - general</v>
      </c>
      <c r="X18" s="37" t="str">
        <f t="shared" si="1"/>
        <v xml:space="preserve">No turn by turn description of the route is given below as it is a simple rectangle on a field with cones at the corners of which the runners complete 3 laps as part of each run leg. The full course is in view from race HQ and start line and is detailed to all competitors in the pre race briefing at HQ. </v>
      </c>
    </row>
    <row r="19" spans="1:26" x14ac:dyDescent="0.3">
      <c r="W19" s="37"/>
      <c r="X19" s="37"/>
      <c r="Y19" s="36"/>
      <c r="Z19" s="36"/>
    </row>
    <row r="20" spans="1:26" x14ac:dyDescent="0.3">
      <c r="A20" s="2" t="s">
        <v>254</v>
      </c>
      <c r="W20" s="37"/>
      <c r="X20" s="37"/>
      <c r="Y20" s="36"/>
      <c r="Z20" s="36"/>
    </row>
    <row r="21" spans="1:26" ht="3.75" customHeight="1" x14ac:dyDescent="0.3"/>
    <row r="22" spans="1:26" s="5" customFormat="1" ht="13.5" customHeight="1" x14ac:dyDescent="0.3">
      <c r="A22" s="141" t="s">
        <v>251</v>
      </c>
      <c r="B22" s="141"/>
      <c r="C22" s="141"/>
      <c r="D22" s="141"/>
      <c r="E22" s="141"/>
      <c r="F22" s="141"/>
      <c r="G22" s="141"/>
      <c r="H22" s="141"/>
      <c r="I22" s="141"/>
      <c r="J22" s="141"/>
      <c r="K22" s="141"/>
      <c r="L22" s="141"/>
      <c r="M22" s="141"/>
      <c r="N22" s="141"/>
      <c r="O22" s="141"/>
      <c r="P22" s="141"/>
      <c r="Q22" s="141"/>
      <c r="R22" s="141"/>
    </row>
    <row r="23" spans="1:26" s="5" customFormat="1" ht="11.4" x14ac:dyDescent="0.3">
      <c r="A23" s="7" t="s">
        <v>42</v>
      </c>
      <c r="B23" s="6"/>
      <c r="C23" s="6"/>
      <c r="D23" s="7"/>
      <c r="E23" s="7"/>
      <c r="F23" s="7"/>
      <c r="G23" s="7"/>
      <c r="H23" s="7"/>
      <c r="I23" s="7"/>
      <c r="J23" s="7"/>
      <c r="K23" s="7"/>
      <c r="L23" s="7"/>
      <c r="M23" s="7"/>
      <c r="N23" s="7"/>
      <c r="O23" s="7"/>
      <c r="P23" s="6"/>
      <c r="Q23" s="7"/>
      <c r="R23" s="7"/>
    </row>
    <row r="24" spans="1:26" s="5" customFormat="1" ht="11.4" x14ac:dyDescent="0.3">
      <c r="A24" s="7" t="s">
        <v>43</v>
      </c>
      <c r="B24" s="6"/>
      <c r="C24" s="6"/>
      <c r="D24" s="7"/>
      <c r="E24" s="7"/>
      <c r="F24" s="7"/>
      <c r="G24" s="7"/>
      <c r="H24" s="7"/>
      <c r="I24" s="7"/>
      <c r="J24" s="7"/>
      <c r="K24" s="7"/>
      <c r="L24" s="7"/>
      <c r="M24" s="7"/>
      <c r="N24" s="7"/>
      <c r="O24" s="7"/>
      <c r="P24" s="6"/>
      <c r="Q24" s="7"/>
      <c r="R24" s="7"/>
    </row>
    <row r="25" spans="1:26" s="5" customFormat="1" ht="11.4" x14ac:dyDescent="0.3">
      <c r="A25" s="7" t="s">
        <v>40</v>
      </c>
      <c r="B25" s="6"/>
      <c r="C25" s="6"/>
      <c r="D25" s="7"/>
      <c r="E25" s="7"/>
      <c r="F25" s="7"/>
      <c r="G25" s="7"/>
      <c r="H25" s="7"/>
      <c r="I25" s="7"/>
      <c r="J25" s="7"/>
      <c r="K25" s="7"/>
      <c r="L25" s="7"/>
      <c r="M25" s="7"/>
      <c r="N25" s="7"/>
      <c r="O25" s="7"/>
      <c r="P25" s="6"/>
      <c r="Q25" s="7"/>
      <c r="R25" s="7"/>
    </row>
    <row r="26" spans="1:26" s="5" customFormat="1" ht="11.4" x14ac:dyDescent="0.3">
      <c r="A26" s="7" t="s">
        <v>41</v>
      </c>
      <c r="B26" s="6"/>
      <c r="C26" s="6"/>
      <c r="D26" s="7"/>
      <c r="E26" s="7"/>
      <c r="F26" s="7"/>
      <c r="G26" s="7"/>
      <c r="H26" s="7"/>
      <c r="I26" s="7"/>
      <c r="J26" s="7"/>
      <c r="K26" s="7"/>
      <c r="L26" s="7"/>
      <c r="M26" s="7"/>
      <c r="N26" s="7"/>
      <c r="O26" s="7"/>
      <c r="P26" s="6"/>
      <c r="Q26" s="7"/>
      <c r="R26" s="7"/>
    </row>
    <row r="27" spans="1:26" s="5" customFormat="1" ht="11.4" x14ac:dyDescent="0.3">
      <c r="A27" s="7" t="s">
        <v>44</v>
      </c>
      <c r="B27" s="6"/>
      <c r="C27" s="6"/>
      <c r="D27" s="7"/>
      <c r="E27" s="7"/>
      <c r="F27" s="7"/>
      <c r="G27" s="7"/>
      <c r="H27" s="7"/>
      <c r="I27" s="7"/>
      <c r="J27" s="7"/>
      <c r="K27" s="7"/>
      <c r="L27" s="7"/>
      <c r="M27" s="7"/>
      <c r="N27" s="7"/>
      <c r="O27" s="7"/>
      <c r="P27" s="6"/>
      <c r="Q27" s="7"/>
      <c r="R27" s="7"/>
    </row>
    <row r="28" spans="1:26" s="5" customFormat="1" ht="11.4" x14ac:dyDescent="0.3">
      <c r="A28" s="7" t="s">
        <v>45</v>
      </c>
      <c r="B28" s="6"/>
      <c r="C28" s="6"/>
      <c r="D28" s="7"/>
      <c r="E28" s="7"/>
      <c r="F28" s="7"/>
      <c r="G28" s="7"/>
      <c r="H28" s="7"/>
      <c r="I28" s="7"/>
      <c r="J28" s="7"/>
      <c r="K28" s="7"/>
      <c r="L28" s="7"/>
      <c r="M28" s="7"/>
      <c r="N28" s="7"/>
      <c r="O28" s="7"/>
      <c r="P28" s="6"/>
      <c r="Q28" s="7"/>
      <c r="R28" s="7"/>
    </row>
    <row r="29" spans="1:26" s="5" customFormat="1" ht="11.4" x14ac:dyDescent="0.3">
      <c r="A29" s="7" t="s">
        <v>46</v>
      </c>
      <c r="B29" s="6"/>
      <c r="C29" s="6"/>
      <c r="D29" s="7"/>
      <c r="E29" s="7"/>
      <c r="F29" s="7"/>
      <c r="G29" s="7"/>
      <c r="H29" s="7"/>
      <c r="I29" s="7"/>
      <c r="J29" s="7"/>
      <c r="K29" s="7"/>
      <c r="L29" s="7"/>
      <c r="M29" s="7"/>
      <c r="N29" s="7"/>
      <c r="O29" s="7"/>
      <c r="P29" s="6"/>
      <c r="Q29" s="7"/>
      <c r="R29" s="7"/>
    </row>
    <row r="30" spans="1:26" s="5" customFormat="1" x14ac:dyDescent="0.3">
      <c r="A30" s="7" t="s">
        <v>19</v>
      </c>
      <c r="B30" s="6"/>
      <c r="C30" s="6"/>
      <c r="D30" s="7"/>
      <c r="E30" s="7"/>
      <c r="F30" s="7"/>
      <c r="G30" s="7"/>
      <c r="H30" s="7"/>
      <c r="I30" s="7"/>
      <c r="J30" s="7"/>
      <c r="K30" s="7"/>
      <c r="L30" s="7"/>
      <c r="M30" s="7"/>
      <c r="N30" s="7"/>
      <c r="O30" s="7"/>
      <c r="P30" s="6"/>
      <c r="Q30" s="7"/>
      <c r="R30" s="7"/>
      <c r="W30" s="2"/>
      <c r="X30" s="2"/>
      <c r="Y30" s="2"/>
      <c r="Z30" s="2"/>
    </row>
    <row r="31" spans="1:26" ht="3.75" customHeight="1" x14ac:dyDescent="0.3">
      <c r="W31" s="5"/>
      <c r="X31" s="5"/>
      <c r="Y31" s="5"/>
      <c r="Z31" s="5"/>
    </row>
    <row r="32" spans="1:26" s="5" customFormat="1" ht="11.4" x14ac:dyDescent="0.3">
      <c r="A32" s="47" t="s">
        <v>21</v>
      </c>
      <c r="B32" s="6"/>
      <c r="C32" s="6"/>
      <c r="D32" s="7"/>
      <c r="E32" s="7"/>
      <c r="F32" s="7"/>
      <c r="G32" s="7"/>
      <c r="H32" s="7"/>
      <c r="I32" s="7"/>
      <c r="J32" s="7"/>
      <c r="K32" s="7"/>
      <c r="L32" s="7"/>
      <c r="M32" s="7"/>
      <c r="N32" s="7"/>
      <c r="O32" s="7"/>
      <c r="P32" s="6"/>
      <c r="Q32" s="7"/>
      <c r="R32" s="7"/>
    </row>
    <row r="33" spans="1:26" s="5" customFormat="1" ht="11.4" x14ac:dyDescent="0.3">
      <c r="A33" s="7" t="s">
        <v>47</v>
      </c>
      <c r="B33" s="6"/>
      <c r="C33" s="6"/>
      <c r="D33" s="7"/>
      <c r="E33" s="7"/>
      <c r="F33" s="7"/>
      <c r="G33" s="7"/>
      <c r="H33" s="7"/>
      <c r="I33" s="7"/>
      <c r="J33" s="7"/>
      <c r="K33" s="7"/>
      <c r="L33" s="7"/>
      <c r="M33" s="7"/>
      <c r="N33" s="7"/>
      <c r="O33" s="7"/>
      <c r="P33" s="6"/>
      <c r="Q33" s="7"/>
      <c r="R33" s="7"/>
    </row>
    <row r="34" spans="1:26" s="5" customFormat="1" ht="11.4" x14ac:dyDescent="0.3">
      <c r="A34" s="7" t="s">
        <v>22</v>
      </c>
      <c r="B34" s="6"/>
      <c r="C34" s="6"/>
      <c r="D34" s="7"/>
      <c r="E34" s="7"/>
      <c r="F34" s="7"/>
      <c r="G34" s="7"/>
      <c r="H34" s="7"/>
      <c r="I34" s="7"/>
      <c r="J34" s="7"/>
      <c r="K34" s="7"/>
      <c r="L34" s="7"/>
      <c r="M34" s="7"/>
      <c r="N34" s="7"/>
      <c r="O34" s="7"/>
      <c r="P34" s="6"/>
      <c r="Q34" s="7"/>
      <c r="R34" s="7"/>
    </row>
    <row r="35" spans="1:26" s="5" customFormat="1" ht="11.4" x14ac:dyDescent="0.3">
      <c r="A35" s="7" t="s">
        <v>24</v>
      </c>
      <c r="B35" s="6"/>
      <c r="C35" s="6"/>
      <c r="D35" s="7"/>
      <c r="E35" s="7"/>
      <c r="F35" s="7"/>
      <c r="G35" s="7"/>
      <c r="H35" s="7"/>
      <c r="I35" s="7"/>
      <c r="J35" s="7"/>
      <c r="K35" s="7"/>
      <c r="L35" s="7"/>
      <c r="M35" s="7"/>
      <c r="N35" s="7"/>
      <c r="O35" s="7"/>
      <c r="P35" s="6"/>
      <c r="Q35" s="7"/>
      <c r="R35" s="7"/>
    </row>
    <row r="36" spans="1:26" ht="3.75" customHeight="1" x14ac:dyDescent="0.3">
      <c r="W36" s="5"/>
      <c r="X36" s="5"/>
      <c r="Y36" s="5"/>
      <c r="Z36" s="5"/>
    </row>
    <row r="37" spans="1:26" ht="15" customHeight="1" x14ac:dyDescent="0.3">
      <c r="A37" s="91" t="s">
        <v>195</v>
      </c>
      <c r="B37" s="91"/>
      <c r="C37" s="91"/>
      <c r="D37" s="91"/>
      <c r="E37" s="91"/>
      <c r="F37" s="91"/>
      <c r="G37" s="91"/>
      <c r="H37" s="91"/>
      <c r="I37" s="91" t="s">
        <v>14</v>
      </c>
      <c r="J37" s="91"/>
      <c r="K37" s="90" t="s">
        <v>69</v>
      </c>
      <c r="L37" s="90"/>
      <c r="M37" s="91" t="s">
        <v>33</v>
      </c>
      <c r="N37" s="91"/>
      <c r="O37" s="91"/>
      <c r="P37" s="91"/>
      <c r="Q37" s="91"/>
      <c r="R37" s="91"/>
    </row>
    <row r="38" spans="1:26" ht="15" customHeight="1" x14ac:dyDescent="0.3">
      <c r="A38" s="149" t="s">
        <v>27</v>
      </c>
      <c r="B38" s="148" t="s">
        <v>68</v>
      </c>
      <c r="C38" s="117" t="s">
        <v>209</v>
      </c>
      <c r="D38" s="117" t="s">
        <v>28</v>
      </c>
      <c r="E38" s="150" t="s">
        <v>212</v>
      </c>
      <c r="F38" s="151"/>
      <c r="G38" s="151"/>
      <c r="H38" s="151"/>
      <c r="I38" s="117" t="s">
        <v>26</v>
      </c>
      <c r="J38" s="117"/>
      <c r="K38" s="117" t="s">
        <v>38</v>
      </c>
      <c r="L38" s="117"/>
      <c r="M38" s="121" t="s">
        <v>257</v>
      </c>
      <c r="N38" s="121"/>
      <c r="O38" s="121"/>
      <c r="P38" s="27" t="s">
        <v>30</v>
      </c>
      <c r="Q38" s="91" t="s">
        <v>29</v>
      </c>
      <c r="R38" s="91"/>
    </row>
    <row r="39" spans="1:26" ht="31.5" customHeight="1" x14ac:dyDescent="0.3">
      <c r="A39" s="149"/>
      <c r="B39" s="148"/>
      <c r="C39" s="117"/>
      <c r="D39" s="117"/>
      <c r="E39" s="151"/>
      <c r="F39" s="151"/>
      <c r="G39" s="151"/>
      <c r="H39" s="151"/>
      <c r="I39" s="117"/>
      <c r="J39" s="117"/>
      <c r="K39" s="117"/>
      <c r="L39" s="117"/>
      <c r="M39" s="121"/>
      <c r="N39" s="121"/>
      <c r="O39" s="121"/>
      <c r="P39" s="25" t="s">
        <v>34</v>
      </c>
      <c r="Q39" s="26" t="s">
        <v>49</v>
      </c>
      <c r="R39" s="26" t="s">
        <v>39</v>
      </c>
    </row>
    <row r="40" spans="1:26" s="36" customFormat="1" ht="12" x14ac:dyDescent="0.3">
      <c r="A40" s="41">
        <v>1</v>
      </c>
      <c r="B40" s="40"/>
      <c r="C40" s="42"/>
      <c r="D40" s="43"/>
      <c r="E40" s="99"/>
      <c r="F40" s="99"/>
      <c r="G40" s="99"/>
      <c r="H40" s="99"/>
      <c r="I40" s="100"/>
      <c r="J40" s="100"/>
      <c r="K40" s="101"/>
      <c r="L40" s="102"/>
      <c r="M40" s="103"/>
      <c r="N40" s="104"/>
      <c r="O40" s="105"/>
      <c r="P40" s="41"/>
      <c r="Q40" s="41"/>
      <c r="R40" s="41"/>
      <c r="Y40" s="37">
        <f>E40</f>
        <v>0</v>
      </c>
      <c r="Z40" s="37">
        <f>M40</f>
        <v>0</v>
      </c>
    </row>
    <row r="41" spans="1:26" s="36" customFormat="1" ht="36" customHeight="1" x14ac:dyDescent="0.3">
      <c r="A41" s="41">
        <f t="shared" ref="A41:A53" si="2">A40+1</f>
        <v>2</v>
      </c>
      <c r="B41" s="40"/>
      <c r="C41" s="42"/>
      <c r="D41" s="43"/>
      <c r="E41" s="99"/>
      <c r="F41" s="99"/>
      <c r="G41" s="99"/>
      <c r="H41" s="99"/>
      <c r="I41" s="100"/>
      <c r="J41" s="100"/>
      <c r="K41" s="101"/>
      <c r="L41" s="102"/>
      <c r="M41" s="103"/>
      <c r="N41" s="104"/>
      <c r="O41" s="105"/>
      <c r="P41" s="41"/>
      <c r="Q41" s="41"/>
      <c r="R41" s="41"/>
      <c r="Y41" s="37">
        <f>E41</f>
        <v>0</v>
      </c>
      <c r="Z41" s="37">
        <f>M41</f>
        <v>0</v>
      </c>
    </row>
    <row r="42" spans="1:26" s="36" customFormat="1" ht="36" customHeight="1" x14ac:dyDescent="0.3">
      <c r="A42" s="41">
        <f t="shared" si="2"/>
        <v>3</v>
      </c>
      <c r="B42" s="40"/>
      <c r="C42" s="42"/>
      <c r="D42" s="43"/>
      <c r="E42" s="99"/>
      <c r="F42" s="99"/>
      <c r="G42" s="99"/>
      <c r="H42" s="99"/>
      <c r="I42" s="100"/>
      <c r="J42" s="100"/>
      <c r="K42" s="101"/>
      <c r="L42" s="102"/>
      <c r="M42" s="103"/>
      <c r="N42" s="104"/>
      <c r="O42" s="105"/>
      <c r="P42" s="41"/>
      <c r="Q42" s="41"/>
      <c r="R42" s="41"/>
      <c r="Y42" s="37">
        <f>E42</f>
        <v>0</v>
      </c>
      <c r="Z42" s="37">
        <f>M42</f>
        <v>0</v>
      </c>
    </row>
    <row r="43" spans="1:26" s="36" customFormat="1" ht="36" customHeight="1" x14ac:dyDescent="0.3">
      <c r="A43" s="41">
        <f t="shared" si="2"/>
        <v>4</v>
      </c>
      <c r="B43" s="40"/>
      <c r="C43" s="42"/>
      <c r="D43" s="43"/>
      <c r="E43" s="99"/>
      <c r="F43" s="99"/>
      <c r="G43" s="99"/>
      <c r="H43" s="99"/>
      <c r="I43" s="100"/>
      <c r="J43" s="100"/>
      <c r="K43" s="101"/>
      <c r="L43" s="102"/>
      <c r="M43" s="103"/>
      <c r="N43" s="104"/>
      <c r="O43" s="105"/>
      <c r="P43" s="41"/>
      <c r="Q43" s="41"/>
      <c r="R43" s="41"/>
      <c r="Y43" s="37">
        <f t="shared" ref="Y43:Y55" si="3">E43</f>
        <v>0</v>
      </c>
      <c r="Z43" s="37">
        <f t="shared" ref="Z43:Z55" si="4">M43</f>
        <v>0</v>
      </c>
    </row>
    <row r="44" spans="1:26" s="36" customFormat="1" ht="36" customHeight="1" x14ac:dyDescent="0.3">
      <c r="A44" s="41">
        <f t="shared" si="2"/>
        <v>5</v>
      </c>
      <c r="B44" s="40"/>
      <c r="C44" s="42"/>
      <c r="D44" s="43"/>
      <c r="E44" s="99"/>
      <c r="F44" s="99"/>
      <c r="G44" s="99"/>
      <c r="H44" s="99"/>
      <c r="I44" s="100"/>
      <c r="J44" s="100"/>
      <c r="K44" s="101"/>
      <c r="L44" s="102"/>
      <c r="M44" s="103"/>
      <c r="N44" s="104"/>
      <c r="O44" s="105"/>
      <c r="P44" s="41"/>
      <c r="Q44" s="41"/>
      <c r="R44" s="41"/>
      <c r="Y44" s="37">
        <f t="shared" si="3"/>
        <v>0</v>
      </c>
      <c r="Z44" s="37">
        <f t="shared" si="4"/>
        <v>0</v>
      </c>
    </row>
    <row r="45" spans="1:26" s="36" customFormat="1" ht="36" customHeight="1" x14ac:dyDescent="0.3">
      <c r="A45" s="41">
        <f t="shared" si="2"/>
        <v>6</v>
      </c>
      <c r="B45" s="40"/>
      <c r="C45" s="42"/>
      <c r="D45" s="43"/>
      <c r="E45" s="99"/>
      <c r="F45" s="99"/>
      <c r="G45" s="99"/>
      <c r="H45" s="99"/>
      <c r="I45" s="100"/>
      <c r="J45" s="100"/>
      <c r="K45" s="101"/>
      <c r="L45" s="102"/>
      <c r="M45" s="103"/>
      <c r="N45" s="104"/>
      <c r="O45" s="105"/>
      <c r="P45" s="41"/>
      <c r="Q45" s="41"/>
      <c r="R45" s="41"/>
      <c r="Y45" s="37">
        <f t="shared" si="3"/>
        <v>0</v>
      </c>
      <c r="Z45" s="37">
        <f t="shared" si="4"/>
        <v>0</v>
      </c>
    </row>
    <row r="46" spans="1:26" s="36" customFormat="1" ht="36" customHeight="1" x14ac:dyDescent="0.3">
      <c r="A46" s="41">
        <f t="shared" si="2"/>
        <v>7</v>
      </c>
      <c r="B46" s="40"/>
      <c r="C46" s="42"/>
      <c r="D46" s="43"/>
      <c r="E46" s="99"/>
      <c r="F46" s="99"/>
      <c r="G46" s="99"/>
      <c r="H46" s="99"/>
      <c r="I46" s="100"/>
      <c r="J46" s="100"/>
      <c r="K46" s="101"/>
      <c r="L46" s="102"/>
      <c r="M46" s="103"/>
      <c r="N46" s="104"/>
      <c r="O46" s="105"/>
      <c r="P46" s="41"/>
      <c r="Q46" s="41"/>
      <c r="R46" s="41"/>
      <c r="Y46" s="37">
        <f t="shared" si="3"/>
        <v>0</v>
      </c>
      <c r="Z46" s="37">
        <f t="shared" si="4"/>
        <v>0</v>
      </c>
    </row>
    <row r="47" spans="1:26" s="36" customFormat="1" ht="84" customHeight="1" x14ac:dyDescent="0.3">
      <c r="A47" s="41">
        <f t="shared" si="2"/>
        <v>8</v>
      </c>
      <c r="B47" s="40"/>
      <c r="C47" s="42"/>
      <c r="D47" s="43"/>
      <c r="E47" s="99"/>
      <c r="F47" s="99"/>
      <c r="G47" s="99"/>
      <c r="H47" s="99"/>
      <c r="I47" s="100"/>
      <c r="J47" s="100"/>
      <c r="K47" s="101"/>
      <c r="L47" s="102"/>
      <c r="M47" s="103"/>
      <c r="N47" s="104"/>
      <c r="O47" s="105"/>
      <c r="P47" s="41"/>
      <c r="Q47" s="41"/>
      <c r="R47" s="41"/>
      <c r="Y47" s="37">
        <f t="shared" si="3"/>
        <v>0</v>
      </c>
      <c r="Z47" s="37">
        <f t="shared" si="4"/>
        <v>0</v>
      </c>
    </row>
    <row r="48" spans="1:26" s="36" customFormat="1" ht="36" customHeight="1" x14ac:dyDescent="0.3">
      <c r="A48" s="41">
        <f t="shared" si="2"/>
        <v>9</v>
      </c>
      <c r="B48" s="40"/>
      <c r="C48" s="42"/>
      <c r="D48" s="43"/>
      <c r="E48" s="99"/>
      <c r="F48" s="99"/>
      <c r="G48" s="99"/>
      <c r="H48" s="99"/>
      <c r="I48" s="100"/>
      <c r="J48" s="100"/>
      <c r="K48" s="101"/>
      <c r="L48" s="102"/>
      <c r="M48" s="103"/>
      <c r="N48" s="104"/>
      <c r="O48" s="105"/>
      <c r="P48" s="41"/>
      <c r="Q48" s="41"/>
      <c r="R48" s="41"/>
      <c r="Y48" s="37">
        <f t="shared" si="3"/>
        <v>0</v>
      </c>
      <c r="Z48" s="37">
        <f t="shared" si="4"/>
        <v>0</v>
      </c>
    </row>
    <row r="49" spans="1:26" s="36" customFormat="1" ht="36" customHeight="1" x14ac:dyDescent="0.3">
      <c r="A49" s="41">
        <f t="shared" si="2"/>
        <v>10</v>
      </c>
      <c r="B49" s="40"/>
      <c r="C49" s="42"/>
      <c r="D49" s="43"/>
      <c r="E49" s="99"/>
      <c r="F49" s="99"/>
      <c r="G49" s="99"/>
      <c r="H49" s="99"/>
      <c r="I49" s="100"/>
      <c r="J49" s="100"/>
      <c r="K49" s="101"/>
      <c r="L49" s="102"/>
      <c r="M49" s="103"/>
      <c r="N49" s="104"/>
      <c r="O49" s="105"/>
      <c r="P49" s="41"/>
      <c r="Q49" s="41"/>
      <c r="R49" s="41"/>
      <c r="Y49" s="37">
        <f t="shared" si="3"/>
        <v>0</v>
      </c>
      <c r="Z49" s="37">
        <f t="shared" si="4"/>
        <v>0</v>
      </c>
    </row>
    <row r="50" spans="1:26" s="36" customFormat="1" ht="36" customHeight="1" x14ac:dyDescent="0.3">
      <c r="A50" s="41">
        <f t="shared" si="2"/>
        <v>11</v>
      </c>
      <c r="B50" s="40"/>
      <c r="C50" s="42"/>
      <c r="D50" s="43"/>
      <c r="E50" s="99"/>
      <c r="F50" s="99"/>
      <c r="G50" s="99"/>
      <c r="H50" s="99"/>
      <c r="I50" s="100"/>
      <c r="J50" s="100"/>
      <c r="K50" s="101"/>
      <c r="L50" s="102"/>
      <c r="M50" s="103"/>
      <c r="N50" s="104"/>
      <c r="O50" s="105"/>
      <c r="P50" s="41"/>
      <c r="Q50" s="41"/>
      <c r="R50" s="41"/>
      <c r="Y50" s="37">
        <f t="shared" si="3"/>
        <v>0</v>
      </c>
      <c r="Z50" s="37">
        <f t="shared" si="4"/>
        <v>0</v>
      </c>
    </row>
    <row r="51" spans="1:26" s="36" customFormat="1" ht="36" customHeight="1" x14ac:dyDescent="0.3">
      <c r="A51" s="41">
        <f t="shared" si="2"/>
        <v>12</v>
      </c>
      <c r="B51" s="40"/>
      <c r="C51" s="42"/>
      <c r="D51" s="43"/>
      <c r="E51" s="99"/>
      <c r="F51" s="99"/>
      <c r="G51" s="99"/>
      <c r="H51" s="99"/>
      <c r="I51" s="100"/>
      <c r="J51" s="100"/>
      <c r="K51" s="101"/>
      <c r="L51" s="102"/>
      <c r="M51" s="103"/>
      <c r="N51" s="104"/>
      <c r="O51" s="105"/>
      <c r="P51" s="41"/>
      <c r="Q51" s="41"/>
      <c r="R51" s="41"/>
      <c r="Y51" s="37">
        <f t="shared" si="3"/>
        <v>0</v>
      </c>
      <c r="Z51" s="37">
        <f t="shared" si="4"/>
        <v>0</v>
      </c>
    </row>
    <row r="52" spans="1:26" s="36" customFormat="1" ht="36" customHeight="1" x14ac:dyDescent="0.3">
      <c r="A52" s="41">
        <f t="shared" si="2"/>
        <v>13</v>
      </c>
      <c r="B52" s="40"/>
      <c r="C52" s="42"/>
      <c r="D52" s="43"/>
      <c r="E52" s="99"/>
      <c r="F52" s="99"/>
      <c r="G52" s="99"/>
      <c r="H52" s="99"/>
      <c r="I52" s="100"/>
      <c r="J52" s="100"/>
      <c r="K52" s="101"/>
      <c r="L52" s="102"/>
      <c r="M52" s="103"/>
      <c r="N52" s="104"/>
      <c r="O52" s="105"/>
      <c r="P52" s="41"/>
      <c r="Q52" s="41"/>
      <c r="R52" s="41"/>
      <c r="Y52" s="37">
        <f t="shared" si="3"/>
        <v>0</v>
      </c>
      <c r="Z52" s="37">
        <f t="shared" si="4"/>
        <v>0</v>
      </c>
    </row>
    <row r="53" spans="1:26" s="36" customFormat="1" ht="36" customHeight="1" x14ac:dyDescent="0.3">
      <c r="A53" s="41">
        <f t="shared" si="2"/>
        <v>14</v>
      </c>
      <c r="B53" s="40"/>
      <c r="C53" s="42"/>
      <c r="D53" s="43"/>
      <c r="E53" s="99"/>
      <c r="F53" s="99"/>
      <c r="G53" s="99"/>
      <c r="H53" s="99"/>
      <c r="I53" s="100"/>
      <c r="J53" s="100"/>
      <c r="K53" s="101"/>
      <c r="L53" s="102"/>
      <c r="M53" s="103"/>
      <c r="N53" s="104"/>
      <c r="O53" s="105"/>
      <c r="P53" s="41"/>
      <c r="Q53" s="41"/>
      <c r="R53" s="41"/>
      <c r="Y53" s="37">
        <f t="shared" si="3"/>
        <v>0</v>
      </c>
      <c r="Z53" s="37">
        <f t="shared" si="4"/>
        <v>0</v>
      </c>
    </row>
    <row r="54" spans="1:26" ht="15" customHeight="1" x14ac:dyDescent="0.3">
      <c r="A54" s="91" t="s">
        <v>195</v>
      </c>
      <c r="B54" s="91"/>
      <c r="C54" s="91"/>
      <c r="D54" s="91"/>
      <c r="E54" s="91"/>
      <c r="F54" s="91"/>
      <c r="G54" s="91"/>
      <c r="H54" s="91"/>
      <c r="I54" s="91" t="s">
        <v>14</v>
      </c>
      <c r="J54" s="91"/>
      <c r="K54" s="90" t="s">
        <v>69</v>
      </c>
      <c r="L54" s="90"/>
      <c r="M54" s="91" t="s">
        <v>33</v>
      </c>
      <c r="N54" s="91"/>
      <c r="O54" s="91"/>
      <c r="P54" s="91"/>
      <c r="Q54" s="91"/>
      <c r="R54" s="91"/>
      <c r="W54" s="36"/>
      <c r="X54" s="36"/>
      <c r="Y54" s="37">
        <f t="shared" si="3"/>
        <v>0</v>
      </c>
      <c r="Z54" s="37" t="str">
        <f t="shared" si="4"/>
        <v>RISK MITIGATION</v>
      </c>
    </row>
    <row r="55" spans="1:26" ht="15" customHeight="1" x14ac:dyDescent="0.3">
      <c r="A55" s="149" t="s">
        <v>27</v>
      </c>
      <c r="B55" s="155" t="s">
        <v>68</v>
      </c>
      <c r="C55" s="117" t="s">
        <v>67</v>
      </c>
      <c r="D55" s="117" t="s">
        <v>28</v>
      </c>
      <c r="E55" s="150" t="s">
        <v>212</v>
      </c>
      <c r="F55" s="151"/>
      <c r="G55" s="151"/>
      <c r="H55" s="151"/>
      <c r="I55" s="117" t="s">
        <v>26</v>
      </c>
      <c r="J55" s="117"/>
      <c r="K55" s="117" t="s">
        <v>38</v>
      </c>
      <c r="L55" s="117"/>
      <c r="M55" s="121" t="s">
        <v>211</v>
      </c>
      <c r="N55" s="121"/>
      <c r="O55" s="153"/>
      <c r="P55" s="27" t="s">
        <v>30</v>
      </c>
      <c r="Q55" s="91" t="s">
        <v>29</v>
      </c>
      <c r="R55" s="91"/>
      <c r="W55" s="36"/>
      <c r="X55" s="36"/>
      <c r="Y55" s="37" t="str">
        <f t="shared" si="3"/>
        <v>Description of hazard/risk
detail junction/road name/number</v>
      </c>
      <c r="Z55" s="37" t="str">
        <f t="shared" si="4"/>
        <v>Description of controls to reduce the risk to as low as possible
e.g. briefing, signage, foot down point</v>
      </c>
    </row>
    <row r="56" spans="1:26" ht="31.5" customHeight="1" x14ac:dyDescent="0.3">
      <c r="A56" s="149"/>
      <c r="B56" s="156"/>
      <c r="C56" s="117"/>
      <c r="D56" s="117"/>
      <c r="E56" s="151"/>
      <c r="F56" s="151"/>
      <c r="G56" s="151"/>
      <c r="H56" s="151"/>
      <c r="I56" s="117"/>
      <c r="J56" s="117"/>
      <c r="K56" s="117"/>
      <c r="L56" s="117"/>
      <c r="M56" s="121"/>
      <c r="N56" s="121"/>
      <c r="O56" s="153"/>
      <c r="P56" s="25" t="s">
        <v>34</v>
      </c>
      <c r="Q56" s="26" t="s">
        <v>49</v>
      </c>
      <c r="R56" s="26" t="s">
        <v>39</v>
      </c>
    </row>
    <row r="57" spans="1:26" s="36" customFormat="1" ht="36" customHeight="1" x14ac:dyDescent="0.3">
      <c r="A57" s="41">
        <f>A53+1</f>
        <v>15</v>
      </c>
      <c r="B57" s="40"/>
      <c r="C57" s="42"/>
      <c r="D57" s="43"/>
      <c r="E57" s="99"/>
      <c r="F57" s="99"/>
      <c r="G57" s="99"/>
      <c r="H57" s="99"/>
      <c r="I57" s="100"/>
      <c r="J57" s="100"/>
      <c r="K57" s="101"/>
      <c r="L57" s="102"/>
      <c r="M57" s="103"/>
      <c r="N57" s="104"/>
      <c r="O57" s="105"/>
      <c r="P57" s="41"/>
      <c r="Q57" s="41"/>
      <c r="R57" s="41"/>
    </row>
    <row r="58" spans="1:26" s="36" customFormat="1" ht="36" customHeight="1" x14ac:dyDescent="0.3">
      <c r="A58" s="41">
        <f>A57+1</f>
        <v>16</v>
      </c>
      <c r="B58" s="40"/>
      <c r="C58" s="42"/>
      <c r="D58" s="43"/>
      <c r="E58" s="99"/>
      <c r="F58" s="99"/>
      <c r="G58" s="99"/>
      <c r="H58" s="99"/>
      <c r="I58" s="100"/>
      <c r="J58" s="100"/>
      <c r="K58" s="101"/>
      <c r="L58" s="102"/>
      <c r="M58" s="103"/>
      <c r="N58" s="104"/>
      <c r="O58" s="105"/>
      <c r="P58" s="41"/>
      <c r="Q58" s="41"/>
      <c r="R58" s="41"/>
      <c r="Y58" s="37">
        <f t="shared" ref="Y58:Y73" si="5">E58</f>
        <v>0</v>
      </c>
      <c r="Z58" s="37">
        <f t="shared" ref="Z58:Z73" si="6">M58</f>
        <v>0</v>
      </c>
    </row>
    <row r="59" spans="1:26" s="36" customFormat="1" ht="36" customHeight="1" x14ac:dyDescent="0.3">
      <c r="A59" s="41">
        <f t="shared" ref="A59:A71" si="7">A58+1</f>
        <v>17</v>
      </c>
      <c r="B59" s="40"/>
      <c r="C59" s="42"/>
      <c r="D59" s="43"/>
      <c r="E59" s="99"/>
      <c r="F59" s="99"/>
      <c r="G59" s="99"/>
      <c r="H59" s="99"/>
      <c r="I59" s="100"/>
      <c r="J59" s="100"/>
      <c r="K59" s="101"/>
      <c r="L59" s="102"/>
      <c r="M59" s="103"/>
      <c r="N59" s="104"/>
      <c r="O59" s="105"/>
      <c r="P59" s="41"/>
      <c r="Q59" s="41"/>
      <c r="R59" s="41"/>
      <c r="Y59" s="37">
        <f t="shared" si="5"/>
        <v>0</v>
      </c>
      <c r="Z59" s="37">
        <f t="shared" si="6"/>
        <v>0</v>
      </c>
    </row>
    <row r="60" spans="1:26" s="36" customFormat="1" ht="36" customHeight="1" x14ac:dyDescent="0.3">
      <c r="A60" s="41">
        <f t="shared" si="7"/>
        <v>18</v>
      </c>
      <c r="B60" s="40"/>
      <c r="C60" s="42"/>
      <c r="D60" s="43"/>
      <c r="E60" s="99"/>
      <c r="F60" s="99"/>
      <c r="G60" s="99"/>
      <c r="H60" s="99"/>
      <c r="I60" s="100"/>
      <c r="J60" s="100"/>
      <c r="K60" s="101"/>
      <c r="L60" s="102"/>
      <c r="M60" s="103"/>
      <c r="N60" s="104"/>
      <c r="O60" s="105"/>
      <c r="P60" s="41"/>
      <c r="Q60" s="41"/>
      <c r="R60" s="41"/>
      <c r="Y60" s="37">
        <f t="shared" si="5"/>
        <v>0</v>
      </c>
      <c r="Z60" s="37">
        <f t="shared" si="6"/>
        <v>0</v>
      </c>
    </row>
    <row r="61" spans="1:26" s="36" customFormat="1" ht="36" customHeight="1" x14ac:dyDescent="0.3">
      <c r="A61" s="41">
        <f t="shared" si="7"/>
        <v>19</v>
      </c>
      <c r="B61" s="40"/>
      <c r="C61" s="42"/>
      <c r="D61" s="43"/>
      <c r="E61" s="99"/>
      <c r="F61" s="99"/>
      <c r="G61" s="99"/>
      <c r="H61" s="99"/>
      <c r="I61" s="100"/>
      <c r="J61" s="100"/>
      <c r="K61" s="101"/>
      <c r="L61" s="102"/>
      <c r="M61" s="103"/>
      <c r="N61" s="104"/>
      <c r="O61" s="105"/>
      <c r="P61" s="41"/>
      <c r="Q61" s="41"/>
      <c r="R61" s="41"/>
      <c r="Y61" s="37">
        <f t="shared" si="5"/>
        <v>0</v>
      </c>
      <c r="Z61" s="37">
        <f t="shared" si="6"/>
        <v>0</v>
      </c>
    </row>
    <row r="62" spans="1:26" s="36" customFormat="1" ht="36" customHeight="1" x14ac:dyDescent="0.3">
      <c r="A62" s="41">
        <f t="shared" si="7"/>
        <v>20</v>
      </c>
      <c r="B62" s="40"/>
      <c r="C62" s="42"/>
      <c r="D62" s="43"/>
      <c r="E62" s="99"/>
      <c r="F62" s="99"/>
      <c r="G62" s="99"/>
      <c r="H62" s="99"/>
      <c r="I62" s="100"/>
      <c r="J62" s="100"/>
      <c r="K62" s="101"/>
      <c r="L62" s="102"/>
      <c r="M62" s="103"/>
      <c r="N62" s="104"/>
      <c r="O62" s="105"/>
      <c r="P62" s="41"/>
      <c r="Q62" s="41"/>
      <c r="R62" s="41"/>
      <c r="Y62" s="37">
        <f t="shared" si="5"/>
        <v>0</v>
      </c>
      <c r="Z62" s="37">
        <f t="shared" si="6"/>
        <v>0</v>
      </c>
    </row>
    <row r="63" spans="1:26" s="36" customFormat="1" ht="36" customHeight="1" x14ac:dyDescent="0.3">
      <c r="A63" s="41">
        <f t="shared" si="7"/>
        <v>21</v>
      </c>
      <c r="B63" s="40"/>
      <c r="C63" s="42"/>
      <c r="D63" s="43"/>
      <c r="E63" s="99"/>
      <c r="F63" s="99"/>
      <c r="G63" s="99"/>
      <c r="H63" s="99"/>
      <c r="I63" s="100"/>
      <c r="J63" s="100"/>
      <c r="K63" s="101"/>
      <c r="L63" s="102"/>
      <c r="M63" s="103"/>
      <c r="N63" s="104"/>
      <c r="O63" s="105"/>
      <c r="P63" s="41"/>
      <c r="Q63" s="41"/>
      <c r="R63" s="41"/>
      <c r="Y63" s="37">
        <f t="shared" si="5"/>
        <v>0</v>
      </c>
      <c r="Z63" s="37">
        <f t="shared" si="6"/>
        <v>0</v>
      </c>
    </row>
    <row r="64" spans="1:26" s="36" customFormat="1" ht="36" customHeight="1" x14ac:dyDescent="0.3">
      <c r="A64" s="41">
        <f t="shared" si="7"/>
        <v>22</v>
      </c>
      <c r="B64" s="40"/>
      <c r="C64" s="42"/>
      <c r="D64" s="43"/>
      <c r="E64" s="99"/>
      <c r="F64" s="99"/>
      <c r="G64" s="99"/>
      <c r="H64" s="99"/>
      <c r="I64" s="100"/>
      <c r="J64" s="100"/>
      <c r="K64" s="101"/>
      <c r="L64" s="102"/>
      <c r="M64" s="103"/>
      <c r="N64" s="104"/>
      <c r="O64" s="105"/>
      <c r="P64" s="41"/>
      <c r="Q64" s="41"/>
      <c r="R64" s="41"/>
      <c r="Y64" s="37">
        <f t="shared" si="5"/>
        <v>0</v>
      </c>
      <c r="Z64" s="37">
        <f t="shared" si="6"/>
        <v>0</v>
      </c>
    </row>
    <row r="65" spans="1:26" s="36" customFormat="1" ht="36" customHeight="1" x14ac:dyDescent="0.3">
      <c r="A65" s="41">
        <f t="shared" si="7"/>
        <v>23</v>
      </c>
      <c r="B65" s="40"/>
      <c r="C65" s="42"/>
      <c r="D65" s="43"/>
      <c r="E65" s="99"/>
      <c r="F65" s="99"/>
      <c r="G65" s="99"/>
      <c r="H65" s="99"/>
      <c r="I65" s="100"/>
      <c r="J65" s="100"/>
      <c r="K65" s="101"/>
      <c r="L65" s="102"/>
      <c r="M65" s="103"/>
      <c r="N65" s="104"/>
      <c r="O65" s="105"/>
      <c r="P65" s="41"/>
      <c r="Q65" s="41"/>
      <c r="R65" s="41"/>
      <c r="Y65" s="37">
        <f t="shared" si="5"/>
        <v>0</v>
      </c>
      <c r="Z65" s="37">
        <f t="shared" si="6"/>
        <v>0</v>
      </c>
    </row>
    <row r="66" spans="1:26" s="36" customFormat="1" ht="36" customHeight="1" x14ac:dyDescent="0.3">
      <c r="A66" s="41">
        <f t="shared" si="7"/>
        <v>24</v>
      </c>
      <c r="B66" s="40"/>
      <c r="C66" s="42"/>
      <c r="D66" s="43"/>
      <c r="E66" s="99"/>
      <c r="F66" s="99"/>
      <c r="G66" s="99"/>
      <c r="H66" s="99"/>
      <c r="I66" s="100"/>
      <c r="J66" s="100"/>
      <c r="K66" s="101"/>
      <c r="L66" s="102"/>
      <c r="M66" s="103"/>
      <c r="N66" s="104"/>
      <c r="O66" s="105"/>
      <c r="P66" s="41"/>
      <c r="Q66" s="41"/>
      <c r="R66" s="41"/>
      <c r="Y66" s="37">
        <f t="shared" si="5"/>
        <v>0</v>
      </c>
      <c r="Z66" s="37">
        <f t="shared" si="6"/>
        <v>0</v>
      </c>
    </row>
    <row r="67" spans="1:26" s="36" customFormat="1" ht="36" customHeight="1" x14ac:dyDescent="0.3">
      <c r="A67" s="41">
        <f t="shared" si="7"/>
        <v>25</v>
      </c>
      <c r="B67" s="40"/>
      <c r="C67" s="42"/>
      <c r="D67" s="43"/>
      <c r="E67" s="99"/>
      <c r="F67" s="99"/>
      <c r="G67" s="99"/>
      <c r="H67" s="99"/>
      <c r="I67" s="100"/>
      <c r="J67" s="100"/>
      <c r="K67" s="101"/>
      <c r="L67" s="102"/>
      <c r="M67" s="103"/>
      <c r="N67" s="104"/>
      <c r="O67" s="105"/>
      <c r="P67" s="41"/>
      <c r="Q67" s="41"/>
      <c r="R67" s="41"/>
      <c r="Y67" s="37">
        <f t="shared" si="5"/>
        <v>0</v>
      </c>
      <c r="Z67" s="37">
        <f t="shared" si="6"/>
        <v>0</v>
      </c>
    </row>
    <row r="68" spans="1:26" s="36" customFormat="1" ht="36" customHeight="1" x14ac:dyDescent="0.3">
      <c r="A68" s="41">
        <f t="shared" si="7"/>
        <v>26</v>
      </c>
      <c r="B68" s="40"/>
      <c r="C68" s="42"/>
      <c r="D68" s="43"/>
      <c r="E68" s="99"/>
      <c r="F68" s="99"/>
      <c r="G68" s="99"/>
      <c r="H68" s="99"/>
      <c r="I68" s="100"/>
      <c r="J68" s="100"/>
      <c r="K68" s="101"/>
      <c r="L68" s="102"/>
      <c r="M68" s="103"/>
      <c r="N68" s="104"/>
      <c r="O68" s="105"/>
      <c r="P68" s="41"/>
      <c r="Q68" s="41"/>
      <c r="R68" s="41"/>
      <c r="Y68" s="37">
        <f t="shared" si="5"/>
        <v>0</v>
      </c>
      <c r="Z68" s="37">
        <f t="shared" si="6"/>
        <v>0</v>
      </c>
    </row>
    <row r="69" spans="1:26" s="36" customFormat="1" ht="36" customHeight="1" x14ac:dyDescent="0.3">
      <c r="A69" s="41">
        <f t="shared" si="7"/>
        <v>27</v>
      </c>
      <c r="B69" s="40"/>
      <c r="C69" s="42"/>
      <c r="D69" s="43"/>
      <c r="E69" s="99"/>
      <c r="F69" s="99"/>
      <c r="G69" s="99"/>
      <c r="H69" s="99"/>
      <c r="I69" s="100"/>
      <c r="J69" s="100"/>
      <c r="K69" s="101"/>
      <c r="L69" s="102"/>
      <c r="M69" s="103"/>
      <c r="N69" s="104"/>
      <c r="O69" s="105"/>
      <c r="P69" s="41"/>
      <c r="Q69" s="41"/>
      <c r="R69" s="41"/>
      <c r="Y69" s="37">
        <f t="shared" si="5"/>
        <v>0</v>
      </c>
      <c r="Z69" s="37">
        <f t="shared" si="6"/>
        <v>0</v>
      </c>
    </row>
    <row r="70" spans="1:26" s="36" customFormat="1" ht="36" customHeight="1" x14ac:dyDescent="0.3">
      <c r="A70" s="41">
        <f t="shared" si="7"/>
        <v>28</v>
      </c>
      <c r="B70" s="40"/>
      <c r="C70" s="42"/>
      <c r="D70" s="43"/>
      <c r="E70" s="99"/>
      <c r="F70" s="99"/>
      <c r="G70" s="99"/>
      <c r="H70" s="99"/>
      <c r="I70" s="100"/>
      <c r="J70" s="100"/>
      <c r="K70" s="101"/>
      <c r="L70" s="102"/>
      <c r="M70" s="103"/>
      <c r="N70" s="104"/>
      <c r="O70" s="105"/>
      <c r="P70" s="41"/>
      <c r="Q70" s="41"/>
      <c r="R70" s="41"/>
      <c r="Y70" s="37">
        <f t="shared" si="5"/>
        <v>0</v>
      </c>
      <c r="Z70" s="37">
        <f t="shared" si="6"/>
        <v>0</v>
      </c>
    </row>
    <row r="71" spans="1:26" s="36" customFormat="1" ht="36" customHeight="1" x14ac:dyDescent="0.3">
      <c r="A71" s="41">
        <f t="shared" si="7"/>
        <v>29</v>
      </c>
      <c r="B71" s="40"/>
      <c r="C71" s="42"/>
      <c r="D71" s="43"/>
      <c r="E71" s="99"/>
      <c r="F71" s="99"/>
      <c r="G71" s="99"/>
      <c r="H71" s="99"/>
      <c r="I71" s="100"/>
      <c r="J71" s="100"/>
      <c r="K71" s="101"/>
      <c r="L71" s="102"/>
      <c r="M71" s="103"/>
      <c r="N71" s="104"/>
      <c r="O71" s="105"/>
      <c r="P71" s="41"/>
      <c r="Q71" s="41"/>
      <c r="R71" s="41"/>
      <c r="Y71" s="37">
        <f t="shared" si="5"/>
        <v>0</v>
      </c>
      <c r="Z71" s="37">
        <f t="shared" si="6"/>
        <v>0</v>
      </c>
    </row>
    <row r="72" spans="1:26" x14ac:dyDescent="0.3">
      <c r="W72" s="36"/>
      <c r="X72" s="36"/>
      <c r="Y72" s="37">
        <f t="shared" si="5"/>
        <v>0</v>
      </c>
      <c r="Z72" s="37">
        <f t="shared" si="6"/>
        <v>0</v>
      </c>
    </row>
    <row r="73" spans="1:26" x14ac:dyDescent="0.3">
      <c r="W73" s="36"/>
      <c r="X73" s="36"/>
      <c r="Y73" s="37">
        <f t="shared" si="5"/>
        <v>0</v>
      </c>
      <c r="Z73" s="37">
        <f t="shared" si="6"/>
        <v>0</v>
      </c>
    </row>
    <row r="76" spans="1:26" x14ac:dyDescent="0.3">
      <c r="Y76" s="37">
        <f t="shared" ref="Y76:Y91" si="8">E76</f>
        <v>0</v>
      </c>
      <c r="Z76" s="37">
        <f t="shared" ref="Z76:Z91" si="9">M76</f>
        <v>0</v>
      </c>
    </row>
    <row r="77" spans="1:26" x14ac:dyDescent="0.3">
      <c r="W77" s="36"/>
      <c r="X77" s="36"/>
      <c r="Y77" s="37">
        <f t="shared" si="8"/>
        <v>0</v>
      </c>
      <c r="Z77" s="37">
        <f t="shared" si="9"/>
        <v>0</v>
      </c>
    </row>
    <row r="78" spans="1:26" x14ac:dyDescent="0.3">
      <c r="W78" s="36"/>
      <c r="X78" s="36"/>
      <c r="Y78" s="37">
        <f t="shared" si="8"/>
        <v>0</v>
      </c>
      <c r="Z78" s="37">
        <f t="shared" si="9"/>
        <v>0</v>
      </c>
    </row>
    <row r="79" spans="1:26" x14ac:dyDescent="0.3">
      <c r="W79" s="36"/>
      <c r="X79" s="36"/>
      <c r="Y79" s="37">
        <f t="shared" si="8"/>
        <v>0</v>
      </c>
      <c r="Z79" s="37">
        <f t="shared" si="9"/>
        <v>0</v>
      </c>
    </row>
    <row r="80" spans="1:26" x14ac:dyDescent="0.3">
      <c r="W80" s="36"/>
      <c r="X80" s="36"/>
      <c r="Y80" s="37">
        <f t="shared" si="8"/>
        <v>0</v>
      </c>
      <c r="Z80" s="37">
        <f t="shared" si="9"/>
        <v>0</v>
      </c>
    </row>
    <row r="81" spans="23:26" x14ac:dyDescent="0.3">
      <c r="W81" s="36"/>
      <c r="X81" s="36"/>
      <c r="Y81" s="37">
        <f t="shared" si="8"/>
        <v>0</v>
      </c>
      <c r="Z81" s="37">
        <f t="shared" si="9"/>
        <v>0</v>
      </c>
    </row>
    <row r="82" spans="23:26" x14ac:dyDescent="0.3">
      <c r="W82" s="36"/>
      <c r="X82" s="36"/>
      <c r="Y82" s="37">
        <f t="shared" si="8"/>
        <v>0</v>
      </c>
      <c r="Z82" s="37">
        <f t="shared" si="9"/>
        <v>0</v>
      </c>
    </row>
    <row r="83" spans="23:26" x14ac:dyDescent="0.3">
      <c r="W83" s="36"/>
      <c r="X83" s="36"/>
      <c r="Y83" s="37">
        <f t="shared" si="8"/>
        <v>0</v>
      </c>
      <c r="Z83" s="37">
        <f t="shared" si="9"/>
        <v>0</v>
      </c>
    </row>
    <row r="84" spans="23:26" x14ac:dyDescent="0.3">
      <c r="W84" s="36"/>
      <c r="X84" s="36"/>
      <c r="Y84" s="37">
        <f t="shared" si="8"/>
        <v>0</v>
      </c>
      <c r="Z84" s="37">
        <f t="shared" si="9"/>
        <v>0</v>
      </c>
    </row>
    <row r="85" spans="23:26" x14ac:dyDescent="0.3">
      <c r="W85" s="36"/>
      <c r="X85" s="36"/>
      <c r="Y85" s="37">
        <f t="shared" si="8"/>
        <v>0</v>
      </c>
      <c r="Z85" s="37">
        <f t="shared" si="9"/>
        <v>0</v>
      </c>
    </row>
    <row r="86" spans="23:26" x14ac:dyDescent="0.3">
      <c r="W86" s="36"/>
      <c r="X86" s="36"/>
      <c r="Y86" s="37">
        <f t="shared" si="8"/>
        <v>0</v>
      </c>
      <c r="Z86" s="37">
        <f t="shared" si="9"/>
        <v>0</v>
      </c>
    </row>
    <row r="87" spans="23:26" x14ac:dyDescent="0.3">
      <c r="W87" s="36"/>
      <c r="X87" s="36"/>
      <c r="Y87" s="37">
        <f t="shared" si="8"/>
        <v>0</v>
      </c>
      <c r="Z87" s="37">
        <f t="shared" si="9"/>
        <v>0</v>
      </c>
    </row>
    <row r="88" spans="23:26" x14ac:dyDescent="0.3">
      <c r="W88" s="36"/>
      <c r="X88" s="36"/>
      <c r="Y88" s="37">
        <f t="shared" si="8"/>
        <v>0</v>
      </c>
      <c r="Z88" s="37">
        <f t="shared" si="9"/>
        <v>0</v>
      </c>
    </row>
    <row r="89" spans="23:26" x14ac:dyDescent="0.3">
      <c r="W89" s="36"/>
      <c r="X89" s="36"/>
      <c r="Y89" s="37">
        <f t="shared" si="8"/>
        <v>0</v>
      </c>
      <c r="Z89" s="37">
        <f t="shared" si="9"/>
        <v>0</v>
      </c>
    </row>
    <row r="90" spans="23:26" x14ac:dyDescent="0.3">
      <c r="W90" s="36"/>
      <c r="X90" s="36"/>
      <c r="Y90" s="37">
        <f t="shared" si="8"/>
        <v>0</v>
      </c>
      <c r="Z90" s="37">
        <f t="shared" si="9"/>
        <v>0</v>
      </c>
    </row>
    <row r="91" spans="23:26" x14ac:dyDescent="0.3">
      <c r="W91" s="36"/>
      <c r="X91" s="36"/>
      <c r="Y91" s="37">
        <f t="shared" si="8"/>
        <v>0</v>
      </c>
      <c r="Z91" s="37">
        <f t="shared" si="9"/>
        <v>0</v>
      </c>
    </row>
  </sheetData>
  <mergeCells count="182">
    <mergeCell ref="A16:F16"/>
    <mergeCell ref="G16:I16"/>
    <mergeCell ref="J16:K16"/>
    <mergeCell ref="L16:Q16"/>
    <mergeCell ref="J15:K15"/>
    <mergeCell ref="L15:Q15"/>
    <mergeCell ref="A18:F18"/>
    <mergeCell ref="G18:I18"/>
    <mergeCell ref="J18:K18"/>
    <mergeCell ref="L18:Q18"/>
    <mergeCell ref="A15:F15"/>
    <mergeCell ref="G15:I15"/>
    <mergeCell ref="A17:F17"/>
    <mergeCell ref="G17:I17"/>
    <mergeCell ref="J17:K17"/>
    <mergeCell ref="L17:Q17"/>
    <mergeCell ref="Q38:R38"/>
    <mergeCell ref="A37:H37"/>
    <mergeCell ref="I37:J37"/>
    <mergeCell ref="K37:L37"/>
    <mergeCell ref="M37:R37"/>
    <mergeCell ref="A38:A39"/>
    <mergeCell ref="B38:B39"/>
    <mergeCell ref="C38:C39"/>
    <mergeCell ref="D38:D39"/>
    <mergeCell ref="E71:H71"/>
    <mergeCell ref="I71:J71"/>
    <mergeCell ref="K71:L71"/>
    <mergeCell ref="M71:O71"/>
    <mergeCell ref="E69:H69"/>
    <mergeCell ref="I69:J69"/>
    <mergeCell ref="K69:L69"/>
    <mergeCell ref="M69:O69"/>
    <mergeCell ref="E70:H70"/>
    <mergeCell ref="I70:J70"/>
    <mergeCell ref="K70:L70"/>
    <mergeCell ref="M70:O70"/>
    <mergeCell ref="E67:H67"/>
    <mergeCell ref="I67:J67"/>
    <mergeCell ref="K67:L67"/>
    <mergeCell ref="M67:O67"/>
    <mergeCell ref="E68:H68"/>
    <mergeCell ref="I68:J68"/>
    <mergeCell ref="K68:L68"/>
    <mergeCell ref="M68:O68"/>
    <mergeCell ref="E65:H65"/>
    <mergeCell ref="I65:J65"/>
    <mergeCell ref="K65:L65"/>
    <mergeCell ref="M65:O65"/>
    <mergeCell ref="E66:H66"/>
    <mergeCell ref="I66:J66"/>
    <mergeCell ref="K66:L66"/>
    <mergeCell ref="M66:O66"/>
    <mergeCell ref="E63:H63"/>
    <mergeCell ref="I63:J63"/>
    <mergeCell ref="K63:L63"/>
    <mergeCell ref="M63:O63"/>
    <mergeCell ref="E64:H64"/>
    <mergeCell ref="I64:J64"/>
    <mergeCell ref="K64:L64"/>
    <mergeCell ref="M64:O64"/>
    <mergeCell ref="E61:H61"/>
    <mergeCell ref="I61:J61"/>
    <mergeCell ref="K61:L61"/>
    <mergeCell ref="M61:O61"/>
    <mergeCell ref="E62:H62"/>
    <mergeCell ref="I62:J62"/>
    <mergeCell ref="K62:L62"/>
    <mergeCell ref="M62:O62"/>
    <mergeCell ref="E59:H59"/>
    <mergeCell ref="I59:J59"/>
    <mergeCell ref="K59:L59"/>
    <mergeCell ref="M59:O59"/>
    <mergeCell ref="E60:H60"/>
    <mergeCell ref="I60:J60"/>
    <mergeCell ref="K60:L60"/>
    <mergeCell ref="M60:O60"/>
    <mergeCell ref="K55:L56"/>
    <mergeCell ref="M55:O56"/>
    <mergeCell ref="Q55:R55"/>
    <mergeCell ref="E58:H58"/>
    <mergeCell ref="I58:J58"/>
    <mergeCell ref="K58:L58"/>
    <mergeCell ref="M58:O58"/>
    <mergeCell ref="A54:H54"/>
    <mergeCell ref="I54:J54"/>
    <mergeCell ref="K54:L54"/>
    <mergeCell ref="M54:R54"/>
    <mergeCell ref="A55:A56"/>
    <mergeCell ref="B55:B56"/>
    <mergeCell ref="C55:C56"/>
    <mergeCell ref="D55:D56"/>
    <mergeCell ref="E55:H56"/>
    <mergeCell ref="I55:J56"/>
    <mergeCell ref="E53:H53"/>
    <mergeCell ref="I53:J53"/>
    <mergeCell ref="K53:L53"/>
    <mergeCell ref="M53:O53"/>
    <mergeCell ref="E57:H57"/>
    <mergeCell ref="I57:J57"/>
    <mergeCell ref="K57:L57"/>
    <mergeCell ref="M57:O57"/>
    <mergeCell ref="E51:H51"/>
    <mergeCell ref="I51:J51"/>
    <mergeCell ref="K51:L51"/>
    <mergeCell ref="M51:O51"/>
    <mergeCell ref="E52:H52"/>
    <mergeCell ref="I52:J52"/>
    <mergeCell ref="K52:L52"/>
    <mergeCell ref="M52:O52"/>
    <mergeCell ref="E49:H49"/>
    <mergeCell ref="I49:J49"/>
    <mergeCell ref="K49:L49"/>
    <mergeCell ref="M49:O49"/>
    <mergeCell ref="E50:H50"/>
    <mergeCell ref="I50:J50"/>
    <mergeCell ref="K50:L50"/>
    <mergeCell ref="M50:O50"/>
    <mergeCell ref="E47:H47"/>
    <mergeCell ref="I47:J47"/>
    <mergeCell ref="K47:L47"/>
    <mergeCell ref="M47:O47"/>
    <mergeCell ref="E48:H48"/>
    <mergeCell ref="I48:J48"/>
    <mergeCell ref="K48:L48"/>
    <mergeCell ref="M48:O48"/>
    <mergeCell ref="E45:H45"/>
    <mergeCell ref="I45:J45"/>
    <mergeCell ref="K45:L45"/>
    <mergeCell ref="M45:O45"/>
    <mergeCell ref="E46:H46"/>
    <mergeCell ref="I46:J46"/>
    <mergeCell ref="K46:L46"/>
    <mergeCell ref="M46:O46"/>
    <mergeCell ref="E43:H43"/>
    <mergeCell ref="I43:J43"/>
    <mergeCell ref="K43:L43"/>
    <mergeCell ref="M43:O43"/>
    <mergeCell ref="E44:H44"/>
    <mergeCell ref="I44:J44"/>
    <mergeCell ref="K44:L44"/>
    <mergeCell ref="M44:O44"/>
    <mergeCell ref="E41:H41"/>
    <mergeCell ref="I41:J41"/>
    <mergeCell ref="K41:L41"/>
    <mergeCell ref="M41:O41"/>
    <mergeCell ref="E42:H42"/>
    <mergeCell ref="I42:J42"/>
    <mergeCell ref="K42:L42"/>
    <mergeCell ref="M42:O42"/>
    <mergeCell ref="K38:L39"/>
    <mergeCell ref="M38:O39"/>
    <mergeCell ref="E40:H40"/>
    <mergeCell ref="I40:J40"/>
    <mergeCell ref="K40:L40"/>
    <mergeCell ref="M40:O40"/>
    <mergeCell ref="E38:H39"/>
    <mergeCell ref="I38:J39"/>
    <mergeCell ref="A5:L5"/>
    <mergeCell ref="A1:R1"/>
    <mergeCell ref="A22:R22"/>
    <mergeCell ref="A6:R6"/>
    <mergeCell ref="A10:F10"/>
    <mergeCell ref="G10:I10"/>
    <mergeCell ref="J10:K10"/>
    <mergeCell ref="L10:R10"/>
    <mergeCell ref="A11:F11"/>
    <mergeCell ref="G11:I11"/>
    <mergeCell ref="J11:K11"/>
    <mergeCell ref="L11:Q11"/>
    <mergeCell ref="A12:F12"/>
    <mergeCell ref="G12:I12"/>
    <mergeCell ref="J12:K12"/>
    <mergeCell ref="L12:Q12"/>
    <mergeCell ref="A13:F13"/>
    <mergeCell ref="G13:I13"/>
    <mergeCell ref="J13:K13"/>
    <mergeCell ref="L13:Q13"/>
    <mergeCell ref="A14:F14"/>
    <mergeCell ref="G14:I14"/>
    <mergeCell ref="J14:K14"/>
    <mergeCell ref="L14:Q14"/>
  </mergeCells>
  <conditionalFormatting sqref="J12:K15 J18:K18">
    <cfRule type="containsText" dxfId="44" priority="34" operator="containsText" text="L">
      <formula>NOT(ISERROR(SEARCH("L",J12)))</formula>
    </cfRule>
    <cfRule type="containsText" dxfId="43" priority="35" operator="containsText" text="M">
      <formula>NOT(ISERROR(SEARCH("M",J12)))</formula>
    </cfRule>
    <cfRule type="containsText" dxfId="42" priority="36" operator="containsText" text="H">
      <formula>NOT(ISERROR(SEARCH("H",J12)))</formula>
    </cfRule>
  </conditionalFormatting>
  <conditionalFormatting sqref="K40:L40 K48:L53">
    <cfRule type="containsText" dxfId="41" priority="31" operator="containsText" text="L">
      <formula>NOT(ISERROR(SEARCH("L",K40)))</formula>
    </cfRule>
    <cfRule type="containsText" dxfId="40" priority="32" operator="containsText" text="M">
      <formula>NOT(ISERROR(SEARCH("M",K40)))</formula>
    </cfRule>
    <cfRule type="containsText" dxfId="39" priority="33" operator="containsText" text="H">
      <formula>NOT(ISERROR(SEARCH("H",K40)))</formula>
    </cfRule>
  </conditionalFormatting>
  <conditionalFormatting sqref="K57:L71">
    <cfRule type="containsText" dxfId="38" priority="28" operator="containsText" text="L">
      <formula>NOT(ISERROR(SEARCH("L",K57)))</formula>
    </cfRule>
    <cfRule type="containsText" dxfId="37" priority="29" operator="containsText" text="M">
      <formula>NOT(ISERROR(SEARCH("M",K57)))</formula>
    </cfRule>
    <cfRule type="containsText" dxfId="36" priority="30" operator="containsText" text="H">
      <formula>NOT(ISERROR(SEARCH("H",K57)))</formula>
    </cfRule>
  </conditionalFormatting>
  <conditionalFormatting sqref="K41:L41">
    <cfRule type="containsText" dxfId="35" priority="25" operator="containsText" text="L">
      <formula>NOT(ISERROR(SEARCH("L",K41)))</formula>
    </cfRule>
    <cfRule type="containsText" dxfId="34" priority="26" operator="containsText" text="M">
      <formula>NOT(ISERROR(SEARCH("M",K41)))</formula>
    </cfRule>
    <cfRule type="containsText" dxfId="33" priority="27" operator="containsText" text="H">
      <formula>NOT(ISERROR(SEARCH("H",K41)))</formula>
    </cfRule>
  </conditionalFormatting>
  <conditionalFormatting sqref="K42:L42">
    <cfRule type="containsText" dxfId="32" priority="22" operator="containsText" text="L">
      <formula>NOT(ISERROR(SEARCH("L",K42)))</formula>
    </cfRule>
    <cfRule type="containsText" dxfId="31" priority="23" operator="containsText" text="M">
      <formula>NOT(ISERROR(SEARCH("M",K42)))</formula>
    </cfRule>
    <cfRule type="containsText" dxfId="30" priority="24" operator="containsText" text="H">
      <formula>NOT(ISERROR(SEARCH("H",K42)))</formula>
    </cfRule>
  </conditionalFormatting>
  <conditionalFormatting sqref="K43:L43">
    <cfRule type="containsText" dxfId="29" priority="19" operator="containsText" text="L">
      <formula>NOT(ISERROR(SEARCH("L",K43)))</formula>
    </cfRule>
    <cfRule type="containsText" dxfId="28" priority="20" operator="containsText" text="M">
      <formula>NOT(ISERROR(SEARCH("M",K43)))</formula>
    </cfRule>
    <cfRule type="containsText" dxfId="27" priority="21" operator="containsText" text="H">
      <formula>NOT(ISERROR(SEARCH("H",K43)))</formula>
    </cfRule>
  </conditionalFormatting>
  <conditionalFormatting sqref="K44:L44">
    <cfRule type="containsText" dxfId="26" priority="16" operator="containsText" text="L">
      <formula>NOT(ISERROR(SEARCH("L",K44)))</formula>
    </cfRule>
    <cfRule type="containsText" dxfId="25" priority="17" operator="containsText" text="M">
      <formula>NOT(ISERROR(SEARCH("M",K44)))</formula>
    </cfRule>
    <cfRule type="containsText" dxfId="24" priority="18" operator="containsText" text="H">
      <formula>NOT(ISERROR(SEARCH("H",K44)))</formula>
    </cfRule>
  </conditionalFormatting>
  <conditionalFormatting sqref="K45:L45">
    <cfRule type="containsText" dxfId="23" priority="13" operator="containsText" text="L">
      <formula>NOT(ISERROR(SEARCH("L",K45)))</formula>
    </cfRule>
    <cfRule type="containsText" dxfId="22" priority="14" operator="containsText" text="M">
      <formula>NOT(ISERROR(SEARCH("M",K45)))</formula>
    </cfRule>
    <cfRule type="containsText" dxfId="21" priority="15" operator="containsText" text="H">
      <formula>NOT(ISERROR(SEARCH("H",K45)))</formula>
    </cfRule>
  </conditionalFormatting>
  <conditionalFormatting sqref="K46:L46">
    <cfRule type="containsText" dxfId="20" priority="10" operator="containsText" text="L">
      <formula>NOT(ISERROR(SEARCH("L",K46)))</formula>
    </cfRule>
    <cfRule type="containsText" dxfId="19" priority="11" operator="containsText" text="M">
      <formula>NOT(ISERROR(SEARCH("M",K46)))</formula>
    </cfRule>
    <cfRule type="containsText" dxfId="18" priority="12" operator="containsText" text="H">
      <formula>NOT(ISERROR(SEARCH("H",K46)))</formula>
    </cfRule>
  </conditionalFormatting>
  <conditionalFormatting sqref="K47:L47">
    <cfRule type="containsText" dxfId="17" priority="7" operator="containsText" text="L">
      <formula>NOT(ISERROR(SEARCH("L",K47)))</formula>
    </cfRule>
    <cfRule type="containsText" dxfId="16" priority="8" operator="containsText" text="M">
      <formula>NOT(ISERROR(SEARCH("M",K47)))</formula>
    </cfRule>
    <cfRule type="containsText" dxfId="15" priority="9" operator="containsText" text="H">
      <formula>NOT(ISERROR(SEARCH("H",K47)))</formula>
    </cfRule>
  </conditionalFormatting>
  <conditionalFormatting sqref="J17:K17">
    <cfRule type="containsText" dxfId="14" priority="4" operator="containsText" text="L">
      <formula>NOT(ISERROR(SEARCH("L",J17)))</formula>
    </cfRule>
    <cfRule type="containsText" dxfId="13" priority="5" operator="containsText" text="M">
      <formula>NOT(ISERROR(SEARCH("M",J17)))</formula>
    </cfRule>
    <cfRule type="containsText" dxfId="12" priority="6" operator="containsText" text="H">
      <formula>NOT(ISERROR(SEARCH("H",J17)))</formula>
    </cfRule>
  </conditionalFormatting>
  <conditionalFormatting sqref="J16:K16">
    <cfRule type="containsText" dxfId="11" priority="1" operator="containsText" text="L">
      <formula>NOT(ISERROR(SEARCH("L",J16)))</formula>
    </cfRule>
    <cfRule type="containsText" dxfId="10" priority="2" operator="containsText" text="M">
      <formula>NOT(ISERROR(SEARCH("M",J16)))</formula>
    </cfRule>
    <cfRule type="containsText" dxfId="9" priority="3" operator="containsText" text="H">
      <formula>NOT(ISERROR(SEARCH("H",J16)))</formula>
    </cfRule>
  </conditionalFormatting>
  <pageMargins left="0.70866141732283472" right="0.70866141732283472" top="0.55118110236220474" bottom="0.55118110236220474" header="0.31496062992125984" footer="0.31496062992125984"/>
  <pageSetup paperSize="9" orientation="landscape" r:id="rId1"/>
  <headerFooter scaleWithDoc="0" alignWithMargins="0"/>
  <rowBreaks count="3" manualBreakCount="3">
    <brk id="18" max="16383" man="1"/>
    <brk id="53" max="16383" man="1"/>
    <brk id="71" max="16383"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0000000}">
          <x14:formula1>
            <xm:f>'Dropdown Options'!$E$1:$E$6</xm:f>
          </x14:formula1>
          <xm:sqref>K40:L53 K57:L71 J12:K18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4EC1E0"/>
  </sheetPr>
  <dimension ref="A1:AB29"/>
  <sheetViews>
    <sheetView zoomScaleNormal="100" zoomScaleSheetLayoutView="100" workbookViewId="0">
      <selection activeCell="L19" sqref="L19:P19"/>
    </sheetView>
  </sheetViews>
  <sheetFormatPr defaultColWidth="9.28515625" defaultRowHeight="14.4" x14ac:dyDescent="0.3"/>
  <cols>
    <col min="1" max="13" width="10" style="2" customWidth="1"/>
    <col min="14" max="14" width="13.28515625" style="2" customWidth="1"/>
    <col min="15" max="17" width="10" style="2" customWidth="1"/>
    <col min="18" max="26" width="9.28515625" style="2"/>
    <col min="27" max="27" width="59.140625" style="2" hidden="1" customWidth="1"/>
    <col min="28" max="28" width="52.42578125" style="2" hidden="1" customWidth="1"/>
    <col min="29" max="16384" width="9.28515625" style="2"/>
  </cols>
  <sheetData>
    <row r="1" spans="1:28" s="11" customFormat="1" ht="21" customHeight="1" x14ac:dyDescent="0.3">
      <c r="A1" s="60" t="s">
        <v>163</v>
      </c>
      <c r="B1" s="60"/>
      <c r="C1" s="60"/>
      <c r="D1" s="60"/>
      <c r="E1" s="60"/>
      <c r="F1" s="60"/>
      <c r="G1" s="60"/>
      <c r="H1" s="60"/>
      <c r="I1" s="60"/>
      <c r="J1" s="60"/>
      <c r="K1" s="60"/>
      <c r="L1" s="60"/>
      <c r="M1" s="60"/>
      <c r="N1" s="60"/>
      <c r="O1" s="60"/>
      <c r="P1" s="60"/>
      <c r="Q1" s="93"/>
    </row>
    <row r="2" spans="1:28" ht="3.75" customHeight="1" x14ac:dyDescent="0.3">
      <c r="B2" s="4"/>
      <c r="C2" s="4"/>
    </row>
    <row r="3" spans="1:28" x14ac:dyDescent="0.3">
      <c r="A3" s="23" t="s">
        <v>152</v>
      </c>
      <c r="B3" s="23"/>
      <c r="C3" s="23"/>
      <c r="D3" s="23"/>
      <c r="E3" s="71"/>
      <c r="F3" s="71"/>
      <c r="G3" s="71"/>
      <c r="H3" s="71"/>
      <c r="I3" s="71"/>
      <c r="J3" s="71"/>
      <c r="K3" s="71"/>
      <c r="L3" s="71"/>
      <c r="N3" s="23" t="s">
        <v>146</v>
      </c>
      <c r="O3" s="23"/>
      <c r="P3" s="72"/>
      <c r="Q3" s="72"/>
    </row>
    <row r="4" spans="1:28" ht="3.75" customHeight="1" x14ac:dyDescent="0.3"/>
    <row r="5" spans="1:28" x14ac:dyDescent="0.3">
      <c r="A5" s="23" t="s">
        <v>164</v>
      </c>
      <c r="B5" s="23"/>
      <c r="C5" s="23"/>
      <c r="D5" s="23"/>
      <c r="E5" s="23"/>
      <c r="F5" s="23"/>
      <c r="G5" s="23"/>
      <c r="H5" s="23"/>
      <c r="I5" s="23"/>
      <c r="K5" s="23" t="s">
        <v>153</v>
      </c>
      <c r="L5" s="23"/>
      <c r="M5" s="23"/>
    </row>
    <row r="6" spans="1:28" x14ac:dyDescent="0.3">
      <c r="A6" s="71" t="s">
        <v>291</v>
      </c>
      <c r="B6" s="71"/>
      <c r="C6" s="71"/>
      <c r="D6" s="71"/>
      <c r="E6" s="71"/>
      <c r="F6" s="71"/>
      <c r="G6" s="71"/>
      <c r="H6" s="71"/>
      <c r="I6" s="71"/>
      <c r="K6" s="158"/>
      <c r="L6" s="159"/>
      <c r="M6" s="159"/>
      <c r="N6" s="159"/>
      <c r="O6" s="159"/>
      <c r="P6" s="159"/>
      <c r="Q6" s="160"/>
    </row>
    <row r="7" spans="1:28" ht="3.75" customHeight="1" x14ac:dyDescent="0.3">
      <c r="B7" s="4"/>
      <c r="C7" s="4"/>
    </row>
    <row r="8" spans="1:28" x14ac:dyDescent="0.3">
      <c r="A8" s="134" t="s">
        <v>169</v>
      </c>
      <c r="B8" s="134"/>
      <c r="C8" s="134"/>
      <c r="D8" s="134"/>
      <c r="E8" s="134"/>
      <c r="F8" s="134"/>
      <c r="G8" s="134"/>
      <c r="H8" s="134"/>
      <c r="I8" s="134"/>
      <c r="J8" s="134"/>
      <c r="K8" s="134"/>
      <c r="L8" s="134"/>
      <c r="M8" s="134"/>
      <c r="N8" s="134"/>
      <c r="O8" s="7"/>
      <c r="P8" s="7"/>
      <c r="Q8" s="7"/>
    </row>
    <row r="9" spans="1:28" s="8" customFormat="1" ht="45" customHeight="1" x14ac:dyDescent="0.3">
      <c r="A9" s="140"/>
      <c r="B9" s="140"/>
      <c r="C9" s="140"/>
      <c r="D9" s="140"/>
      <c r="E9" s="140"/>
      <c r="F9" s="140"/>
      <c r="G9" s="140"/>
      <c r="H9" s="140"/>
      <c r="I9" s="140"/>
      <c r="J9" s="140"/>
      <c r="K9" s="140"/>
      <c r="L9" s="140"/>
      <c r="M9" s="140"/>
      <c r="N9" s="140"/>
      <c r="O9" s="140"/>
      <c r="P9" s="140"/>
      <c r="Q9" s="140"/>
    </row>
    <row r="10" spans="1:28" ht="3.75" customHeight="1" x14ac:dyDescent="0.3">
      <c r="B10" s="4"/>
      <c r="C10" s="4"/>
      <c r="P10" s="4"/>
    </row>
    <row r="11" spans="1:28" x14ac:dyDescent="0.3">
      <c r="A11" s="2" t="s">
        <v>170</v>
      </c>
      <c r="B11" s="4"/>
      <c r="C11" s="4"/>
    </row>
    <row r="12" spans="1:28" ht="3.75" customHeight="1" x14ac:dyDescent="0.3">
      <c r="B12" s="4"/>
      <c r="C12" s="4"/>
    </row>
    <row r="13" spans="1:28" x14ac:dyDescent="0.3">
      <c r="A13" s="91" t="s">
        <v>195</v>
      </c>
      <c r="B13" s="91"/>
      <c r="C13" s="91"/>
      <c r="D13" s="91"/>
      <c r="E13" s="91"/>
      <c r="F13" s="91"/>
      <c r="G13" s="91" t="s">
        <v>14</v>
      </c>
      <c r="H13" s="91"/>
      <c r="I13" s="91"/>
      <c r="J13" s="91" t="s">
        <v>31</v>
      </c>
      <c r="K13" s="91"/>
      <c r="L13" s="91" t="s">
        <v>33</v>
      </c>
      <c r="M13" s="91"/>
      <c r="N13" s="91"/>
      <c r="O13" s="91"/>
      <c r="P13" s="91"/>
      <c r="Q13" s="91"/>
    </row>
    <row r="14" spans="1:28" ht="15" customHeight="1" x14ac:dyDescent="0.3">
      <c r="A14" s="86" t="s">
        <v>196</v>
      </c>
      <c r="B14" s="86"/>
      <c r="C14" s="86"/>
      <c r="D14" s="86"/>
      <c r="E14" s="86"/>
      <c r="F14" s="86"/>
      <c r="G14" s="117" t="s">
        <v>106</v>
      </c>
      <c r="H14" s="117"/>
      <c r="I14" s="117"/>
      <c r="J14" s="117" t="s">
        <v>38</v>
      </c>
      <c r="K14" s="117"/>
      <c r="L14" s="121" t="s">
        <v>266</v>
      </c>
      <c r="M14" s="121"/>
      <c r="N14" s="121"/>
      <c r="O14" s="121"/>
      <c r="P14" s="121"/>
      <c r="Q14" s="91" t="s">
        <v>128</v>
      </c>
    </row>
    <row r="15" spans="1:28" x14ac:dyDescent="0.3">
      <c r="A15" s="86"/>
      <c r="B15" s="86"/>
      <c r="C15" s="86"/>
      <c r="D15" s="86"/>
      <c r="E15" s="86"/>
      <c r="F15" s="86"/>
      <c r="G15" s="117"/>
      <c r="H15" s="117"/>
      <c r="I15" s="117"/>
      <c r="J15" s="117"/>
      <c r="K15" s="117"/>
      <c r="L15" s="121"/>
      <c r="M15" s="121"/>
      <c r="N15" s="121"/>
      <c r="O15" s="121"/>
      <c r="P15" s="121"/>
      <c r="Q15" s="91"/>
    </row>
    <row r="16" spans="1:28" s="39" customFormat="1" ht="24" x14ac:dyDescent="0.3">
      <c r="A16" s="99" t="s">
        <v>176</v>
      </c>
      <c r="B16" s="99"/>
      <c r="C16" s="99"/>
      <c r="D16" s="99"/>
      <c r="E16" s="99"/>
      <c r="F16" s="99"/>
      <c r="G16" s="125" t="s">
        <v>35</v>
      </c>
      <c r="H16" s="132"/>
      <c r="I16" s="126"/>
      <c r="J16" s="101"/>
      <c r="K16" s="102"/>
      <c r="L16" s="133"/>
      <c r="M16" s="133"/>
      <c r="N16" s="133"/>
      <c r="O16" s="133"/>
      <c r="P16" s="133"/>
      <c r="Q16" s="38"/>
      <c r="AA16" s="37" t="str">
        <f>A16</f>
        <v>Risk of equipment being set up incorrectly for users causing injury/discomfort</v>
      </c>
      <c r="AB16" s="37">
        <f>L16</f>
        <v>0</v>
      </c>
    </row>
    <row r="17" spans="1:28" s="36" customFormat="1" ht="24" x14ac:dyDescent="0.3">
      <c r="A17" s="99" t="s">
        <v>177</v>
      </c>
      <c r="B17" s="99"/>
      <c r="C17" s="99"/>
      <c r="D17" s="99"/>
      <c r="E17" s="99"/>
      <c r="F17" s="99"/>
      <c r="G17" s="125" t="s">
        <v>35</v>
      </c>
      <c r="H17" s="132"/>
      <c r="I17" s="126"/>
      <c r="J17" s="101"/>
      <c r="K17" s="102"/>
      <c r="L17" s="133"/>
      <c r="M17" s="133"/>
      <c r="N17" s="133"/>
      <c r="O17" s="133"/>
      <c r="P17" s="133"/>
      <c r="Q17" s="38"/>
      <c r="AA17" s="37" t="str">
        <f t="shared" ref="AA17:AA21" si="0">A17</f>
        <v>Risk of competitors not knowing how to use equipment causing injury/misuse</v>
      </c>
      <c r="AB17" s="37">
        <f t="shared" ref="AB17:AB21" si="1">L17</f>
        <v>0</v>
      </c>
    </row>
    <row r="18" spans="1:28" s="36" customFormat="1" ht="24" x14ac:dyDescent="0.3">
      <c r="A18" s="99" t="s">
        <v>172</v>
      </c>
      <c r="B18" s="99"/>
      <c r="C18" s="99"/>
      <c r="D18" s="99"/>
      <c r="E18" s="99"/>
      <c r="F18" s="99"/>
      <c r="G18" s="125" t="s">
        <v>35</v>
      </c>
      <c r="H18" s="132"/>
      <c r="I18" s="126"/>
      <c r="J18" s="101"/>
      <c r="K18" s="102"/>
      <c r="L18" s="133"/>
      <c r="M18" s="133"/>
      <c r="N18" s="133"/>
      <c r="O18" s="133"/>
      <c r="P18" s="133"/>
      <c r="Q18" s="38"/>
      <c r="AA18" s="37" t="str">
        <f t="shared" si="0"/>
        <v>Risk of collision between competitors moving between items of equipment</v>
      </c>
      <c r="AB18" s="37">
        <f t="shared" si="1"/>
        <v>0</v>
      </c>
    </row>
    <row r="19" spans="1:28" s="36" customFormat="1" ht="27" customHeight="1" x14ac:dyDescent="0.3">
      <c r="A19" s="99" t="s">
        <v>137</v>
      </c>
      <c r="B19" s="99"/>
      <c r="C19" s="99"/>
      <c r="D19" s="99"/>
      <c r="E19" s="99"/>
      <c r="F19" s="99"/>
      <c r="G19" s="125" t="s">
        <v>174</v>
      </c>
      <c r="H19" s="132"/>
      <c r="I19" s="126"/>
      <c r="J19" s="101"/>
      <c r="K19" s="102"/>
      <c r="L19" s="133"/>
      <c r="M19" s="133"/>
      <c r="N19" s="133"/>
      <c r="O19" s="133"/>
      <c r="P19" s="133"/>
      <c r="Q19" s="38"/>
      <c r="AA19" s="37" t="str">
        <f t="shared" si="0"/>
        <v>Conflict with other venue users</v>
      </c>
      <c r="AB19" s="37">
        <f t="shared" si="1"/>
        <v>0</v>
      </c>
    </row>
    <row r="20" spans="1:28" s="36" customFormat="1" ht="27" customHeight="1" x14ac:dyDescent="0.3">
      <c r="A20" s="99"/>
      <c r="B20" s="99"/>
      <c r="C20" s="99"/>
      <c r="D20" s="99"/>
      <c r="E20" s="99"/>
      <c r="F20" s="99"/>
      <c r="G20" s="125"/>
      <c r="H20" s="132"/>
      <c r="I20" s="126"/>
      <c r="J20" s="101"/>
      <c r="K20" s="102"/>
      <c r="L20" s="133"/>
      <c r="M20" s="133"/>
      <c r="N20" s="133"/>
      <c r="O20" s="133"/>
      <c r="P20" s="133"/>
      <c r="Q20" s="38"/>
      <c r="AA20" s="37">
        <f t="shared" si="0"/>
        <v>0</v>
      </c>
      <c r="AB20" s="37">
        <f t="shared" si="1"/>
        <v>0</v>
      </c>
    </row>
    <row r="21" spans="1:28" s="36" customFormat="1" ht="27" customHeight="1" x14ac:dyDescent="0.3">
      <c r="A21" s="99"/>
      <c r="B21" s="99"/>
      <c r="C21" s="99"/>
      <c r="D21" s="99"/>
      <c r="E21" s="99"/>
      <c r="F21" s="99"/>
      <c r="G21" s="125"/>
      <c r="H21" s="132"/>
      <c r="I21" s="126"/>
      <c r="J21" s="101"/>
      <c r="K21" s="102"/>
      <c r="L21" s="133"/>
      <c r="M21" s="133"/>
      <c r="N21" s="133"/>
      <c r="O21" s="133"/>
      <c r="P21" s="133"/>
      <c r="Q21" s="38"/>
      <c r="AA21" s="37">
        <f t="shared" si="0"/>
        <v>0</v>
      </c>
      <c r="AB21" s="37">
        <f t="shared" si="1"/>
        <v>0</v>
      </c>
    </row>
    <row r="22" spans="1:28" ht="3.75" customHeight="1" x14ac:dyDescent="0.3"/>
    <row r="23" spans="1:28" s="5" customFormat="1" ht="13.5" customHeight="1" x14ac:dyDescent="0.3">
      <c r="A23" s="157" t="s">
        <v>165</v>
      </c>
      <c r="B23" s="157"/>
      <c r="C23" s="157"/>
      <c r="D23" s="157"/>
      <c r="E23" s="157"/>
      <c r="F23" s="157"/>
      <c r="G23" s="157"/>
      <c r="H23" s="157"/>
      <c r="I23" s="157"/>
      <c r="J23" s="157"/>
      <c r="K23" s="157"/>
      <c r="L23" s="157"/>
      <c r="M23" s="157"/>
      <c r="N23" s="157"/>
      <c r="O23" s="157"/>
      <c r="P23" s="157"/>
      <c r="Q23" s="157"/>
    </row>
    <row r="24" spans="1:28" s="5" customFormat="1" ht="11.4" x14ac:dyDescent="0.3">
      <c r="A24" s="7" t="s">
        <v>166</v>
      </c>
      <c r="B24" s="6"/>
      <c r="C24" s="6"/>
      <c r="D24" s="7"/>
      <c r="E24" s="7"/>
      <c r="F24" s="7"/>
      <c r="G24" s="7"/>
      <c r="H24" s="7"/>
      <c r="I24" s="7"/>
      <c r="J24" s="7"/>
      <c r="K24" s="7"/>
      <c r="L24" s="7"/>
      <c r="M24" s="7"/>
      <c r="N24" s="7"/>
      <c r="O24" s="7"/>
      <c r="P24" s="7"/>
      <c r="Q24" s="7"/>
    </row>
    <row r="25" spans="1:28" s="5" customFormat="1" ht="11.4" x14ac:dyDescent="0.3">
      <c r="A25" s="7" t="s">
        <v>167</v>
      </c>
      <c r="B25" s="6"/>
      <c r="C25" s="6"/>
      <c r="D25" s="7"/>
      <c r="E25" s="7"/>
      <c r="F25" s="7"/>
      <c r="G25" s="7"/>
      <c r="H25" s="7"/>
      <c r="I25" s="7"/>
      <c r="J25" s="7"/>
      <c r="K25" s="7"/>
      <c r="L25" s="7"/>
      <c r="M25" s="7"/>
      <c r="N25" s="7"/>
      <c r="O25" s="7"/>
      <c r="P25" s="7"/>
      <c r="Q25" s="7"/>
    </row>
    <row r="26" spans="1:28" s="5" customFormat="1" ht="11.4" x14ac:dyDescent="0.3">
      <c r="A26" s="7" t="s">
        <v>168</v>
      </c>
      <c r="B26" s="6"/>
      <c r="C26" s="6"/>
      <c r="D26" s="7"/>
      <c r="E26" s="7"/>
      <c r="F26" s="7"/>
      <c r="G26" s="7"/>
      <c r="H26" s="7"/>
      <c r="I26" s="7"/>
      <c r="J26" s="7"/>
      <c r="K26" s="7"/>
      <c r="L26" s="7"/>
      <c r="M26" s="7"/>
      <c r="N26" s="7"/>
      <c r="O26" s="7"/>
      <c r="P26" s="7"/>
      <c r="Q26" s="7"/>
    </row>
    <row r="27" spans="1:28" s="5" customFormat="1" ht="11.4" x14ac:dyDescent="0.3">
      <c r="A27" s="7" t="s">
        <v>173</v>
      </c>
      <c r="B27" s="6"/>
      <c r="C27" s="6"/>
      <c r="D27" s="7"/>
      <c r="E27" s="7"/>
      <c r="F27" s="7"/>
      <c r="G27" s="7"/>
      <c r="H27" s="7"/>
      <c r="I27" s="7"/>
      <c r="J27" s="7"/>
      <c r="K27" s="7"/>
      <c r="L27" s="7"/>
      <c r="M27" s="7"/>
      <c r="N27" s="7"/>
      <c r="O27" s="7"/>
      <c r="P27" s="7"/>
      <c r="Q27" s="7"/>
    </row>
    <row r="28" spans="1:28" s="5" customFormat="1" ht="11.4" x14ac:dyDescent="0.3">
      <c r="A28" s="136" t="s">
        <v>175</v>
      </c>
      <c r="B28" s="136"/>
      <c r="C28" s="136"/>
      <c r="D28" s="136"/>
      <c r="E28" s="136"/>
      <c r="F28" s="136"/>
      <c r="G28" s="136"/>
      <c r="H28" s="136"/>
      <c r="I28" s="136"/>
      <c r="J28" s="136"/>
      <c r="K28" s="136"/>
      <c r="L28" s="136"/>
      <c r="M28" s="136"/>
      <c r="N28" s="136"/>
      <c r="O28" s="136"/>
      <c r="P28" s="136"/>
      <c r="Q28" s="136"/>
    </row>
    <row r="29" spans="1:28" s="5" customFormat="1" ht="11.4" x14ac:dyDescent="0.3">
      <c r="A29" s="136" t="s">
        <v>171</v>
      </c>
      <c r="B29" s="136"/>
      <c r="C29" s="136"/>
      <c r="D29" s="136"/>
      <c r="E29" s="136"/>
      <c r="F29" s="136"/>
      <c r="G29" s="136"/>
      <c r="H29" s="136"/>
      <c r="I29" s="136"/>
      <c r="J29" s="136"/>
      <c r="K29" s="136"/>
      <c r="L29" s="136"/>
      <c r="M29" s="136"/>
      <c r="N29" s="136"/>
      <c r="O29" s="136"/>
      <c r="P29" s="136"/>
      <c r="Q29" s="136"/>
    </row>
  </sheetData>
  <mergeCells count="43">
    <mergeCell ref="A8:N8"/>
    <mergeCell ref="A1:Q1"/>
    <mergeCell ref="E3:L3"/>
    <mergeCell ref="P3:Q3"/>
    <mergeCell ref="A23:Q23"/>
    <mergeCell ref="K6:Q6"/>
    <mergeCell ref="A6:I6"/>
    <mergeCell ref="A14:F15"/>
    <mergeCell ref="G14:I15"/>
    <mergeCell ref="J14:K15"/>
    <mergeCell ref="L14:P15"/>
    <mergeCell ref="A18:F18"/>
    <mergeCell ref="G18:I18"/>
    <mergeCell ref="J18:K18"/>
    <mergeCell ref="L18:P18"/>
    <mergeCell ref="A21:F21"/>
    <mergeCell ref="A28:Q28"/>
    <mergeCell ref="A29:Q29"/>
    <mergeCell ref="A9:Q9"/>
    <mergeCell ref="A13:F13"/>
    <mergeCell ref="G13:I13"/>
    <mergeCell ref="J13:K13"/>
    <mergeCell ref="L13:Q13"/>
    <mergeCell ref="Q14:Q15"/>
    <mergeCell ref="A17:F17"/>
    <mergeCell ref="G17:I17"/>
    <mergeCell ref="J17:K17"/>
    <mergeCell ref="L17:P17"/>
    <mergeCell ref="A16:F16"/>
    <mergeCell ref="G16:I16"/>
    <mergeCell ref="J16:K16"/>
    <mergeCell ref="L16:P16"/>
    <mergeCell ref="G21:I21"/>
    <mergeCell ref="J21:K21"/>
    <mergeCell ref="L21:P21"/>
    <mergeCell ref="A19:F19"/>
    <mergeCell ref="G19:I19"/>
    <mergeCell ref="J19:K19"/>
    <mergeCell ref="L19:P19"/>
    <mergeCell ref="A20:F20"/>
    <mergeCell ref="G20:I20"/>
    <mergeCell ref="J20:K20"/>
    <mergeCell ref="L20:P20"/>
  </mergeCells>
  <conditionalFormatting sqref="J16:K21">
    <cfRule type="containsText" dxfId="8" priority="1" operator="containsText" text="L">
      <formula>NOT(ISERROR(SEARCH("L",J16)))</formula>
    </cfRule>
    <cfRule type="containsText" dxfId="7" priority="2" operator="containsText" text="M">
      <formula>NOT(ISERROR(SEARCH("M",J16)))</formula>
    </cfRule>
    <cfRule type="containsText" dxfId="6" priority="3" operator="containsText" text="H">
      <formula>NOT(ISERROR(SEARCH("H",J16)))</formula>
    </cfRule>
  </conditionalFormatting>
  <pageMargins left="0.70866141732283472" right="0.70866141732283472" top="0.55118110236220474" bottom="0.55118110236220474" header="0.31496062992125984" footer="0.31496062992125984"/>
  <pageSetup paperSize="9" orientation="landscape" r:id="rId1"/>
  <headerFooter scaleWithDoc="0" alignWithMargins="0"/>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'Dropdown Options'!$E$1:$E$6</xm:f>
          </x14:formula1>
          <xm:sqref>J16:K21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4EC1E0"/>
  </sheetPr>
  <dimension ref="A1:D13"/>
  <sheetViews>
    <sheetView workbookViewId="0">
      <selection sqref="A1:D1"/>
    </sheetView>
  </sheetViews>
  <sheetFormatPr defaultRowHeight="12" x14ac:dyDescent="0.3"/>
  <cols>
    <col min="1" max="4" width="9.28515625" style="52"/>
  </cols>
  <sheetData>
    <row r="1" spans="1:4" ht="66.75" customHeight="1" thickBot="1" x14ac:dyDescent="0.35">
      <c r="A1" s="161" t="s">
        <v>364</v>
      </c>
      <c r="B1" s="162"/>
      <c r="C1" s="162"/>
      <c r="D1" s="163"/>
    </row>
    <row r="3" spans="1:4" ht="36" customHeight="1" x14ac:dyDescent="0.3"/>
    <row r="4" spans="1:4" ht="36" customHeight="1" x14ac:dyDescent="0.3"/>
    <row r="5" spans="1:4" ht="36" customHeight="1" x14ac:dyDescent="0.3"/>
    <row r="6" spans="1:4" ht="36" customHeight="1" x14ac:dyDescent="0.3"/>
    <row r="7" spans="1:4" ht="36" customHeight="1" x14ac:dyDescent="0.3"/>
    <row r="8" spans="1:4" ht="36" customHeight="1" x14ac:dyDescent="0.3"/>
    <row r="9" spans="1:4" ht="36" customHeight="1" x14ac:dyDescent="0.3"/>
    <row r="10" spans="1:4" ht="36" customHeight="1" x14ac:dyDescent="0.3"/>
    <row r="11" spans="1:4" ht="36" customHeight="1" x14ac:dyDescent="0.3"/>
    <row r="12" spans="1:4" ht="36" customHeight="1" x14ac:dyDescent="0.3"/>
    <row r="13" spans="1:4" ht="36" customHeight="1" x14ac:dyDescent="0.3"/>
  </sheetData>
  <mergeCells count="1">
    <mergeCell ref="A1:D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Dropdown Options</vt:lpstr>
      <vt:lpstr>Overview</vt:lpstr>
      <vt:lpstr>Races</vt:lpstr>
      <vt:lpstr>General</vt:lpstr>
      <vt:lpstr>OW</vt:lpstr>
      <vt:lpstr>Cycle</vt:lpstr>
      <vt:lpstr>Run</vt:lpstr>
      <vt:lpstr>Indoor</vt:lpstr>
      <vt:lpstr>Symbols</vt:lpstr>
      <vt:lpstr>Transition</vt:lpstr>
      <vt:lpstr>Declaration</vt:lpstr>
      <vt:lpstr>Dynamic</vt:lpstr>
      <vt:lpstr>Images</vt:lpstr>
      <vt:lpstr>Cycle!Print_Area</vt:lpstr>
      <vt:lpstr>Declaration!Print_Area</vt:lpstr>
      <vt:lpstr>Dynamic!Print_Area</vt:lpstr>
      <vt:lpstr>General!Print_Area</vt:lpstr>
      <vt:lpstr>Images!Print_Area</vt:lpstr>
      <vt:lpstr>Indoor!Print_Area</vt:lpstr>
      <vt:lpstr>Overview!Print_Area</vt:lpstr>
      <vt:lpstr>OW!Print_Area</vt:lpstr>
      <vt:lpstr>Races!Print_Area</vt:lpstr>
      <vt:lpstr>Run!Print_Area</vt:lpstr>
      <vt:lpstr>Transition!Print_Area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Gareth Barker</dc:creator>
  <cp:lastModifiedBy>User</cp:lastModifiedBy>
  <cp:lastPrinted>2018-09-10T10:28:20Z</cp:lastPrinted>
  <dcterms:created xsi:type="dcterms:W3CDTF">2018-07-10T09:43:29Z</dcterms:created>
  <dcterms:modified xsi:type="dcterms:W3CDTF">2023-01-09T18:04:36Z</dcterms:modified>
</cp:coreProperties>
</file>